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4 г\1 кв. 2024 г\"/>
    </mc:Choice>
  </mc:AlternateContent>
  <bookViews>
    <workbookView xWindow="0" yWindow="0" windowWidth="28800" windowHeight="12135"/>
  </bookViews>
  <sheets>
    <sheet name="доходы" sheetId="1" r:id="rId1"/>
    <sheet name="расходы" sheetId="2" r:id="rId2"/>
    <sheet name="источники" sheetId="3" r:id="rId3"/>
  </sheets>
  <calcPr calcId="152511"/>
</workbook>
</file>

<file path=xl/calcChain.xml><?xml version="1.0" encoding="utf-8"?>
<calcChain xmlns="http://schemas.openxmlformats.org/spreadsheetml/2006/main">
  <c r="F96" i="2" l="1"/>
  <c r="D96" i="2"/>
  <c r="K94" i="2"/>
  <c r="I94" i="2"/>
  <c r="I95" i="2" s="1"/>
  <c r="H94" i="2"/>
  <c r="I90" i="2"/>
  <c r="K86" i="2"/>
  <c r="K87" i="2" s="1"/>
  <c r="I86" i="2"/>
  <c r="I87" i="2" s="1"/>
  <c r="H86" i="2"/>
  <c r="F86" i="2"/>
  <c r="F87" i="2" s="1"/>
  <c r="D86" i="2"/>
  <c r="D87" i="2" s="1"/>
  <c r="C86" i="2"/>
  <c r="C87" i="2" s="1"/>
  <c r="L73" i="3"/>
  <c r="J73" i="3"/>
  <c r="G73" i="3"/>
  <c r="E73" i="3"/>
  <c r="L72" i="3"/>
  <c r="J72" i="3"/>
  <c r="G72" i="3"/>
  <c r="E72" i="3"/>
  <c r="L71" i="3"/>
  <c r="J71"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92" i="2"/>
  <c r="H87" i="2"/>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9" i="1"/>
  <c r="J94" i="2" l="1"/>
  <c r="H95" i="2"/>
  <c r="L94" i="2"/>
  <c r="E86" i="2"/>
  <c r="K95" i="2"/>
  <c r="G96" i="2"/>
  <c r="L86" i="2"/>
  <c r="J86" i="2"/>
  <c r="G86" i="2"/>
</calcChain>
</file>

<file path=xl/sharedStrings.xml><?xml version="1.0" encoding="utf-8"?>
<sst xmlns="http://schemas.openxmlformats.org/spreadsheetml/2006/main" count="2113" uniqueCount="1966">
  <si>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</si>
  <si>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</si>
  <si>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</si>
  <si>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</si>
  <si>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</si>
  <si>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</si>
  <si>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</si>
  <si>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</si>
  <si>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</si>
  <si>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</si>
  <si>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00011109045050000120</t>
  </si>
  <si>
    <t>00020245192020000150</t>
  </si>
  <si>
    <t>00010906000020000110</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</si>
  <si>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</si>
  <si>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</si>
  <si>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</si>
  <si>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00020225292020000150</t>
  </si>
  <si>
    <t>00020225527000000150</t>
  </si>
  <si>
    <t>00020402000020000150</t>
  </si>
  <si>
    <t>00011610030040000140</t>
  </si>
  <si>
    <t>00011103020020000120</t>
  </si>
  <si>
    <t>00011601154010000140</t>
  </si>
  <si>
    <t>00021825304020000150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</si>
  <si>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</si>
  <si>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</si>
  <si>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</si>
  <si>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</si>
  <si>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00021800000040000150</t>
  </si>
  <si>
    <t>Межбюджетные трансферты, передаваемые бюджетам на осуществление медицинской деятельности, связанной с донорством органов человека в целях трансплантации (пересадки)</t>
  </si>
  <si>
    <t>00011401000000000410</t>
  </si>
  <si>
    <t>00011402052100000410</t>
  </si>
  <si>
    <t>00020225424020000150</t>
  </si>
  <si>
    <t>00021825179020000150</t>
  </si>
  <si>
    <t>00011105010000000120</t>
  </si>
  <si>
    <t>00020225107000000150</t>
  </si>
  <si>
    <t>Невыясненные поступления, зачисляемые в бюджеты сельских поселений</t>
  </si>
  <si>
    <t>00020225021040000150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</si>
  <si>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</si>
  <si>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</si>
  <si>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</si>
  <si>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</si>
  <si>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</si>
  <si>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</si>
  <si>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</si>
  <si>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00020245190020000150</t>
  </si>
  <si>
    <t>00011406013130000430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</si>
  <si>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</si>
  <si>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Субсидии бюджетам на поддержку творческой деятельности и техническое оснащение детских и кукольных театров</t>
  </si>
  <si>
    <t>00020225172020000150</t>
  </si>
  <si>
    <t>00011105310000000120</t>
  </si>
  <si>
    <t>00011105035050000120</t>
  </si>
  <si>
    <t>00010503020010000110</t>
  </si>
  <si>
    <t>00010807130010000110</t>
  </si>
  <si>
    <t>00021900000020000150</t>
  </si>
  <si>
    <t>00020235432020000150</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</si>
  <si>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</si>
  <si>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</si>
  <si>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</si>
  <si>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</si>
  <si>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</si>
  <si>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</si>
  <si>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00010101130010000110</t>
  </si>
  <si>
    <t>00020225304020000150</t>
  </si>
  <si>
    <t>Прочие субсидии бюджетам городских поселений</t>
  </si>
  <si>
    <t>00021945136020000150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</si>
  <si>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</si>
  <si>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</si>
  <si>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</si>
  <si>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00020225590020000150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</si>
  <si>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</si>
  <si>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00011105326100000120</t>
  </si>
  <si>
    <t>00021802010020000150</t>
  </si>
  <si>
    <t>00020805000050000150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</si>
  <si>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</si>
  <si>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</si>
  <si>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</si>
  <si>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</si>
  <si>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</si>
  <si>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</si>
  <si>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</si>
  <si>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</si>
  <si>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Инициативные платежи</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</si>
  <si>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</si>
  <si>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</si>
  <si>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</si>
  <si>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</si>
  <si>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</si>
  <si>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</si>
  <si>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Субсидии бюджетам субъектов Российской Федерации на модернизацию театров юного зрителя и театров кукол</t>
  </si>
  <si>
    <t>Консолидированный бюджет</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</si>
  <si>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</si>
  <si>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</si>
  <si>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</si>
  <si>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</si>
  <si>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00010907050000000110</t>
  </si>
  <si>
    <t>00020225013000000150</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</si>
  <si>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</si>
  <si>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</si>
  <si>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</si>
  <si>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</si>
  <si>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</si>
  <si>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</si>
  <si>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</si>
  <si>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</si>
  <si>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</si>
  <si>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</si>
  <si>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</si>
  <si>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</si>
  <si>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00020302099020000150</t>
  </si>
  <si>
    <t>00021925179020000150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</si>
  <si>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</si>
  <si>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Возврат остатков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за счет средств резервного фонда Правительства Российской Федерации из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</si>
  <si>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</si>
  <si>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</si>
  <si>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</si>
  <si>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</si>
  <si>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00011204013020000120</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</si>
  <si>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</si>
  <si>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</si>
  <si>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00011109080100000120</t>
  </si>
  <si>
    <t>00011202100000000120</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</si>
  <si>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</si>
  <si>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</si>
  <si>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</si>
  <si>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</si>
  <si>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</si>
  <si>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</si>
  <si>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</si>
  <si>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</si>
  <si>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</si>
  <si>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</si>
  <si>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</si>
  <si>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</si>
  <si>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</si>
  <si>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</si>
  <si>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</si>
  <si>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</si>
  <si>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</si>
  <si>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</si>
  <si>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</si>
  <si>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</si>
  <si>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</si>
  <si>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</si>
  <si>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00020245784000000150</t>
  </si>
  <si>
    <t>00020210000000000150</t>
  </si>
  <si>
    <t>00011607040000000140</t>
  </si>
  <si>
    <t>00010302232010000110</t>
  </si>
  <si>
    <t>00020235135020000150</t>
  </si>
  <si>
    <t>Субсидии бюджетам субъектов Российской Федерации на создание системы поддержки фермеров и развитие сельской кооперации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</si>
  <si>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</si>
  <si>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00020225766000000150</t>
  </si>
  <si>
    <t>00020705020100000150</t>
  </si>
  <si>
    <t>00011610122010000140</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</si>
  <si>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</si>
  <si>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</si>
  <si>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</si>
  <si>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</si>
  <si>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00020245298020000150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</si>
  <si>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</si>
  <si>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</si>
  <si>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</si>
  <si>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</si>
  <si>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</si>
  <si>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</si>
  <si>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</si>
  <si>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</si>
  <si>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Субсидии бюджетам на реконструкцию и капитальный ремонт региональных и муниципальных музеев</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</si>
  <si>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</si>
  <si>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</si>
  <si>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</si>
  <si>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Единый сельскохозяйственный налог (за налоговые периоды, истекшие до 1 января 2011 года)</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</si>
  <si>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</si>
  <si>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</si>
  <si>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</si>
  <si>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</si>
  <si>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</si>
  <si>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</si>
  <si>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</si>
  <si>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</si>
  <si>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</si>
  <si>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</si>
  <si>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</si>
  <si>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</si>
  <si>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</si>
  <si>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</si>
  <si>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</si>
  <si>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00020245454000000150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</si>
  <si>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</si>
  <si>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</si>
  <si>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00010000000000000000</t>
  </si>
  <si>
    <t>Безвозмездные поступления от негосударственных организаций в бюджеты субъектов Российской Федерации</t>
  </si>
  <si>
    <t>00021925385020000150</t>
  </si>
  <si>
    <t>00010302230010000110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</si>
  <si>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</si>
  <si>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</si>
  <si>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</si>
  <si>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</si>
  <si>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</si>
  <si>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</si>
  <si>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</si>
  <si>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</si>
  <si>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</si>
  <si>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</si>
  <si>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</si>
  <si>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</si>
  <si>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</si>
  <si>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</si>
  <si>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</si>
  <si>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</si>
  <si>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</si>
  <si>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</si>
  <si>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</si>
  <si>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</si>
  <si>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</si>
  <si>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</si>
  <si>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</si>
  <si>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</si>
  <si>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</si>
  <si>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00020225497000000150</t>
  </si>
  <si>
    <t>00010606043130000110</t>
  </si>
  <si>
    <t>00011107012020000120</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</si>
  <si>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</si>
  <si>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</si>
  <si>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</si>
  <si>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</si>
  <si>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</si>
  <si>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00010102010010000110</t>
  </si>
  <si>
    <t>00010903021000000110</t>
  </si>
  <si>
    <t>Субсидии бюджетам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</si>
  <si>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</si>
  <si>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</si>
  <si>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</si>
  <si>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</si>
  <si>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</si>
  <si>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Прочие безвозмездные поступления в бюджеты городских поселений</t>
  </si>
  <si>
    <t>Субсидии бюджетам субъектов Российской Федерации на создание модельных муниципальных библиотек</t>
  </si>
  <si>
    <t>Доходы</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</si>
  <si>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</si>
  <si>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</si>
  <si>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Доходы от продажи нематериальных активов</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</si>
  <si>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</si>
  <si>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</si>
  <si>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</si>
  <si>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</si>
  <si>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</si>
  <si>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</si>
  <si>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</si>
  <si>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00020245292020000150</t>
  </si>
  <si>
    <t>НАЛОГИ НА ПРИБЫЛЬ, ДОХОДЫ</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</si>
  <si>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</si>
  <si>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</si>
  <si>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00021805030130000150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</si>
  <si>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</si>
  <si>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</si>
  <si>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</si>
  <si>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00020229900000000150</t>
  </si>
  <si>
    <t>Доходы бюджетов городских округов от возврата бюджетными учреждениями остатков субсидий прошлых лет</t>
  </si>
  <si>
    <t>00020225467000000150</t>
  </si>
  <si>
    <t>00010302261010000110</t>
  </si>
  <si>
    <t>00021925598020000150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</si>
  <si>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</si>
  <si>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</si>
  <si>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</si>
  <si>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</si>
  <si>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</si>
  <si>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</si>
  <si>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</si>
  <si>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00021925304050000150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</si>
  <si>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</si>
  <si>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</si>
  <si>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</si>
  <si>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</si>
  <si>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</si>
  <si>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</si>
  <si>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</si>
  <si>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</si>
  <si>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</si>
  <si>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</si>
  <si>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</si>
  <si>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</si>
  <si>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</si>
  <si>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</si>
  <si>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</si>
  <si>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</si>
  <si>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Возврат остатков иных межбюджетных трансфертов на осуществление медицинской деятельности, связанной с донорством органов человека в целях трансплантации (пересадки), из бюджетов субъектов Российской Федерации</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</si>
  <si>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</si>
  <si>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</si>
  <si>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00021925086020000150</t>
  </si>
  <si>
    <t>00021802020020000150</t>
  </si>
  <si>
    <t>00010807020010000110</t>
  </si>
  <si>
    <t>00011610021020000140</t>
  </si>
  <si>
    <t>Возврат остатков субсидий на обеспечение комплексного развития сельских территорий из бюджетов муниципальных районов</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</si>
  <si>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</si>
  <si>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</si>
  <si>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00021871020020000150</t>
  </si>
  <si>
    <t>00020225404020000150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</si>
  <si>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</si>
  <si>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00011601070010000140</t>
  </si>
  <si>
    <t>00020245433000000150</t>
  </si>
  <si>
    <t>00011406024040000430</t>
  </si>
  <si>
    <t>00011610100040000140</t>
  </si>
  <si>
    <t>00020225522020000150</t>
  </si>
  <si>
    <t>00011404050100000420</t>
  </si>
  <si>
    <t>00011402052130000440</t>
  </si>
  <si>
    <t>00010503000010000110</t>
  </si>
  <si>
    <t>00010807110010000110</t>
  </si>
  <si>
    <t>00020225480020000150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</si>
  <si>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</si>
  <si>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</si>
  <si>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</si>
  <si>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00020245468000000150</t>
  </si>
  <si>
    <t>00011302000000000130</t>
  </si>
  <si>
    <t>Субсидии бюджетам на реализацию мероприятий по стимулированию программ развития жилищного строительства субъектов Российской Федерации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</si>
  <si>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</si>
  <si>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</si>
  <si>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00020225229020000150</t>
  </si>
  <si>
    <t>Доходы бюджетов муниципальных районов от возврата иными организациями остатков субсидий прошлых лет</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</si>
  <si>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субъектов Российской Федерации</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</si>
  <si>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</si>
  <si>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</si>
  <si>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</si>
  <si>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00011611050010000140</t>
  </si>
  <si>
    <t>00011502050050000140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</si>
  <si>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</si>
  <si>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</si>
  <si>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</si>
  <si>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</si>
  <si>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00010803010010000110</t>
  </si>
  <si>
    <t>Прочие безвозмездные поступления в бюджеты городских округов</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</si>
  <si>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</si>
  <si>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</si>
  <si>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00020405020100000150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</si>
  <si>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</si>
  <si>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</si>
  <si>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</si>
  <si>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</si>
  <si>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</si>
  <si>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</si>
  <si>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</si>
  <si>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</si>
  <si>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</si>
  <si>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</si>
  <si>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</si>
  <si>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00011402023020000410</t>
  </si>
  <si>
    <t>00011601200010000140</t>
  </si>
  <si>
    <t>Доходы бюджетов субъектов Российской Федерации от возврата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</si>
  <si>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</si>
  <si>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</si>
  <si>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</si>
  <si>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</si>
  <si>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</si>
  <si>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</si>
  <si>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</si>
  <si>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</si>
  <si>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</si>
  <si>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</si>
  <si>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</si>
  <si>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</si>
  <si>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</si>
  <si>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00021945303050000150</t>
  </si>
  <si>
    <t>00020230000000000150</t>
  </si>
  <si>
    <t>Прочие местные налоги и сборы, мобилизуемые на территориях муниципальных районов</t>
  </si>
  <si>
    <t>00020245766000000150</t>
  </si>
  <si>
    <t>00010904053130000110</t>
  </si>
  <si>
    <t>00020245363020000150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</si>
  <si>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</si>
  <si>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</si>
  <si>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</si>
  <si>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</si>
  <si>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</si>
  <si>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</si>
  <si>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бюджета Фонда пенсионного и социального страхования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</si>
  <si>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</si>
  <si>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</si>
  <si>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</si>
  <si>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</si>
  <si>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</si>
  <si>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</si>
  <si>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</si>
  <si>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</si>
  <si>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</si>
  <si>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</si>
  <si>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</si>
  <si>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00011301992020000130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</si>
  <si>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</si>
  <si>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</si>
  <si>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00011105034040000120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</si>
  <si>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</si>
  <si>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</si>
  <si>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</si>
  <si>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</si>
  <si>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</si>
  <si>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</si>
  <si>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</si>
  <si>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</si>
  <si>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</si>
  <si>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</si>
  <si>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</si>
  <si>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00010502000020000110</t>
  </si>
  <si>
    <t>00020229999000000150</t>
  </si>
  <si>
    <t>00010704010010000110</t>
  </si>
  <si>
    <t>00021925750020000150</t>
  </si>
  <si>
    <t>00011109045100000120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</si>
  <si>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</si>
  <si>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</si>
  <si>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</si>
  <si>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</si>
  <si>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</si>
  <si>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</si>
  <si>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</si>
  <si>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</si>
  <si>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</si>
  <si>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</si>
  <si>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</si>
  <si>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</si>
  <si>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00011406040000000430</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</si>
  <si>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</si>
  <si>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</si>
  <si>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00020245368020000150</t>
  </si>
  <si>
    <t>00021925065020000150</t>
  </si>
  <si>
    <t>Доходы бюджетов городских поселений от возврата иными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</si>
  <si>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</si>
  <si>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</si>
  <si>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</si>
  <si>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</si>
  <si>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</si>
  <si>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</si>
  <si>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00021925576050000150</t>
  </si>
  <si>
    <t>Субсидии бюджетам на оснащение объектов спортивной инфраструктуры спортивно-технологическим оборудованием</t>
  </si>
  <si>
    <t>00011402043040000410</t>
  </si>
  <si>
    <t>Доходы от продажи квартир, находящихся в собственности сельских поселений</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</si>
  <si>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</si>
  <si>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</si>
  <si>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</si>
  <si>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</si>
  <si>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</si>
  <si>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</si>
  <si>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</si>
  <si>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</si>
  <si>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</si>
  <si>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00021925304040000150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</si>
  <si>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</si>
  <si>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00011105035100000120</t>
  </si>
  <si>
    <t>00020225586020000150</t>
  </si>
  <si>
    <t>00010903021050000110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</si>
  <si>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</si>
  <si>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Налог на игорный бизнес</t>
  </si>
  <si>
    <t>00011204000000000120</t>
  </si>
  <si>
    <t>00020225558020000150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</si>
  <si>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</si>
  <si>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</si>
  <si>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</si>
  <si>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</si>
  <si>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00020404010040000150</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</si>
  <si>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</si>
  <si>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</si>
  <si>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00020225177000000150</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</si>
  <si>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</si>
  <si>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</si>
  <si>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</si>
  <si>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</si>
  <si>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</si>
  <si>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</si>
  <si>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</si>
  <si>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00020225466020000150</t>
  </si>
  <si>
    <t>00020805000100000150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</si>
  <si>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</si>
  <si>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</si>
  <si>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</si>
  <si>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</si>
  <si>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</si>
  <si>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</si>
  <si>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</si>
  <si>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</si>
  <si>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</si>
  <si>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00020245784020000150</t>
  </si>
  <si>
    <t>00020225584020000150</t>
  </si>
  <si>
    <t>00011406013050000430</t>
  </si>
  <si>
    <t>Безвозмездные поступления от негосударственных организаций в бюджеты городских поселений</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</si>
  <si>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</si>
  <si>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</si>
  <si>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</si>
  <si>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</si>
  <si>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</si>
  <si>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</si>
  <si>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</si>
  <si>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</si>
  <si>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</si>
  <si>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</si>
  <si>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</si>
  <si>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</si>
  <si>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</si>
  <si>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</si>
  <si>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</si>
  <si>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</si>
  <si>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00010904053100000110</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</si>
  <si>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</si>
  <si>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</si>
  <si>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00011700000000000000</t>
  </si>
  <si>
    <t>00010807080010000110</t>
  </si>
  <si>
    <t>00010101016020000110</t>
  </si>
  <si>
    <t>00020225517000000150</t>
  </si>
  <si>
    <t>00021852900020000150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</si>
  <si>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</si>
  <si>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</si>
  <si>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</si>
  <si>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</si>
  <si>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</si>
  <si>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</si>
  <si>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</si>
  <si>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</si>
  <si>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</si>
  <si>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</si>
  <si>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</si>
  <si>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</si>
  <si>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</si>
  <si>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</si>
  <si>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</si>
  <si>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</si>
  <si>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</si>
  <si>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</si>
  <si>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</si>
  <si>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</si>
  <si>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</si>
  <si>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</si>
  <si>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</si>
  <si>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</si>
  <si>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</si>
  <si>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</si>
  <si>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00010807120010000110</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</si>
  <si>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</si>
  <si>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</si>
  <si>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Субсидии бюджетам на оснащение региональных и муниципальных театров</t>
  </si>
  <si>
    <t>00020225462020000150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</si>
  <si>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</si>
  <si>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</si>
  <si>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</si>
  <si>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</si>
  <si>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</si>
  <si>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</si>
  <si>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00020225580020000150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</si>
  <si>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</si>
  <si>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</si>
  <si>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</si>
  <si>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</si>
  <si>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</si>
  <si>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</si>
  <si>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</si>
  <si>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</si>
  <si>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</si>
  <si>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</si>
  <si>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</si>
  <si>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</si>
  <si>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</si>
  <si>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</si>
  <si>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</si>
  <si>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</si>
  <si>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</si>
  <si>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Платежи, взимаемые органами местного самоуправления (организациями) муниципальных районов за выполнение определенных функций</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</si>
  <si>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</si>
  <si>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</si>
  <si>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</si>
  <si>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</si>
  <si>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</si>
  <si>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</si>
  <si>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</si>
  <si>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00011602020020000140</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</si>
  <si>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</si>
  <si>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</si>
  <si>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</si>
  <si>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</si>
  <si>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</si>
  <si>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</si>
  <si>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</si>
  <si>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</si>
  <si>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</si>
  <si>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</si>
  <si>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00011105322020000120</t>
  </si>
  <si>
    <t>00020249001000000150</t>
  </si>
  <si>
    <t>00020225513000000150</t>
  </si>
  <si>
    <t>00020225598000000150</t>
  </si>
  <si>
    <t>Субсидии бюджетам субъектов Российской Федерации (муниципальных образований) из бюджета субъекта Российской Федерации (местного бюджета)</t>
  </si>
  <si>
    <t>00020227111020000150</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</si>
  <si>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</si>
  <si>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</si>
  <si>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</si>
  <si>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</si>
  <si>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</si>
  <si>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00020235127020000150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</si>
  <si>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</si>
  <si>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</si>
  <si>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</si>
  <si>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</si>
  <si>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</si>
  <si>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</si>
  <si>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</si>
  <si>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</si>
  <si>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</si>
  <si>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</si>
  <si>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</si>
  <si>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</si>
  <si>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</si>
  <si>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</si>
  <si>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</si>
  <si>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</si>
  <si>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</si>
  <si>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</si>
  <si>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00021925014020000150</t>
  </si>
  <si>
    <t>00020302080020000150</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</si>
  <si>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</si>
  <si>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</si>
  <si>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</si>
  <si>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</si>
  <si>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00021925259020000150</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</si>
  <si>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</si>
  <si>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</si>
  <si>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</si>
  <si>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</si>
  <si>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</si>
  <si>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</si>
  <si>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</si>
  <si>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</si>
  <si>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</si>
  <si>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00011601083010000140</t>
  </si>
  <si>
    <t>00011105013130000120</t>
  </si>
  <si>
    <t>00010903082020000110</t>
  </si>
  <si>
    <t>00021833144020000150</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</si>
  <si>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</si>
  <si>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</si>
  <si>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</si>
  <si>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00021945122020000150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</si>
  <si>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</si>
  <si>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</si>
  <si>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</si>
  <si>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00020229999050000150</t>
  </si>
  <si>
    <t>Инициативные платежи, зачисляемые в бюджеты городских округов</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</si>
  <si>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</si>
  <si>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</si>
  <si>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</si>
  <si>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</si>
  <si>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</si>
  <si>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</si>
  <si>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</si>
  <si>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Доходы бюджетов муниципальных районов от возврата бюджетными учреждениями остатков субсидий прошлых лет</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</si>
  <si>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</si>
  <si>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</si>
  <si>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</si>
  <si>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</si>
  <si>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</si>
  <si>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</si>
  <si>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</si>
  <si>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</si>
  <si>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</si>
  <si>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00020245433020000150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</si>
  <si>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</si>
  <si>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</si>
  <si>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</si>
  <si>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</si>
  <si>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</si>
  <si>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</si>
  <si>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</si>
  <si>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Предоставление негосударственными организациями грантов для получателей средств бюджетов городских поселений</t>
  </si>
  <si>
    <t>00020235134000000150</t>
  </si>
  <si>
    <t>00020302000020000150</t>
  </si>
  <si>
    <t>Прочие субсидии бюджетам муниципальных районов</t>
  </si>
  <si>
    <t>00020245468020000150</t>
  </si>
  <si>
    <t>00010302010010000110</t>
  </si>
  <si>
    <t>00010501010010000110</t>
  </si>
  <si>
    <t>00011607010130000140</t>
  </si>
  <si>
    <t>Налог на профессиональный доход</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</si>
  <si>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</si>
  <si>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</si>
  <si>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</si>
  <si>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</si>
  <si>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</si>
  <si>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</si>
  <si>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Налог с владельцев транспортных средств и налог на приобретение автотранспортных средств</t>
  </si>
  <si>
    <t>00021945179040000150</t>
  </si>
  <si>
    <t>00010302100010000110</t>
  </si>
  <si>
    <t>00020225358020000150</t>
  </si>
  <si>
    <t>00011610031050000140</t>
  </si>
  <si>
    <t>Субсидии бюджетам субъектов Российской Федерации на поддержку отрасли культуры</t>
  </si>
  <si>
    <t>00011601121010000140</t>
  </si>
  <si>
    <t>Акцизы на этиловый спирт из пищевого или непищевого сырья, в том числе денатурированный этиловый спирт, спирт-сырец, винный спирт, виноградный спирт, дистилляты винный, виноградный, плодовый, коньячный, кальвадосный, висковый, производимый на территории Российской Федерации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</si>
  <si>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</si>
  <si>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</si>
  <si>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</si>
  <si>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</si>
  <si>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00021800000020000150</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</si>
  <si>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</si>
  <si>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00010805000010000110</t>
  </si>
  <si>
    <t>00020225242000000150</t>
  </si>
  <si>
    <t>00020225424000000150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</si>
  <si>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</si>
  <si>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</si>
  <si>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</si>
  <si>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</si>
  <si>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</si>
  <si>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</si>
  <si>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Доходы бюджетов субъектов Российской Федерации от возврата бюджетными учреждениями остатков субсидий прошлых лет</t>
  </si>
  <si>
    <t>00021945363020000150</t>
  </si>
  <si>
    <t>00011301994040000130</t>
  </si>
  <si>
    <t>00010102050010000110</t>
  </si>
  <si>
    <t>Возврат остатков единой субвенции из бюджетов субъектов Российской Федерации</t>
  </si>
  <si>
    <t>00010606033130000110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</si>
  <si>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</si>
  <si>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</si>
  <si>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</si>
  <si>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</si>
  <si>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</si>
  <si>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00020705000050000150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</si>
  <si>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</si>
  <si>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Прочие неналоговые доходы бюджетов муниципальных районов</t>
  </si>
  <si>
    <t>Субсидии бюджетам на строительство и реконструкцию (модернизацию) объектов питьевого водоснабжения</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</si>
  <si>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</si>
  <si>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</si>
  <si>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00010102140010000110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</si>
  <si>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</si>
  <si>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</si>
  <si>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</si>
  <si>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</si>
  <si>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</si>
  <si>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</si>
  <si>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</si>
  <si>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</si>
  <si>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00020225750000000150</t>
  </si>
  <si>
    <t>00021804030040000150</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</si>
  <si>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</si>
  <si>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</si>
  <si>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</si>
  <si>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</si>
  <si>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</si>
  <si>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</si>
  <si>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</si>
  <si>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</si>
  <si>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</si>
  <si>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</si>
  <si>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</si>
  <si>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</si>
  <si>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</si>
  <si>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Возврат остатков субсидий на стимулирование увеличения производства картофеля и овощей из бюджетов субъектов Российской Федерации</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</si>
  <si>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</si>
  <si>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</si>
  <si>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</si>
  <si>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</si>
  <si>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</si>
  <si>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</si>
  <si>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</si>
  <si>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</si>
  <si>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</si>
  <si>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</si>
  <si>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</si>
  <si>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</si>
  <si>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Доходы от продажи нематериальных активов, находящихся в собственности сельских поселений</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</si>
  <si>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</si>
  <si>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</si>
  <si>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</si>
  <si>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00020225365000000150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</si>
  <si>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</si>
  <si>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</si>
  <si>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</si>
  <si>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</si>
  <si>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</si>
  <si>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</si>
  <si>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</si>
  <si>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</si>
  <si>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00011610062050000140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</si>
  <si>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</si>
  <si>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</si>
  <si>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00011105030000000120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</si>
  <si>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</si>
  <si>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</si>
  <si>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</si>
  <si>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</si>
  <si>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</si>
  <si>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</si>
  <si>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</si>
  <si>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00021925586020000150</t>
  </si>
  <si>
    <t>Прочие доходы от оказания платных услуг (работ) получателями средств бюджетов городских округов</t>
  </si>
  <si>
    <t>00010605000020000110</t>
  </si>
  <si>
    <t>00011402050050000440</t>
  </si>
  <si>
    <t>00011105075130000120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</si>
  <si>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</si>
  <si>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</si>
  <si>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</si>
  <si>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Платежи за добычу общераспространенных полезных ископаемых</t>
  </si>
  <si>
    <t>Государственная пошлина за государственную регистрацию прав, ограничений (обременений) прав на недвижимое имущество и сделок с ним</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</si>
  <si>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</si>
  <si>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00020225597020000150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</si>
  <si>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</si>
  <si>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</si>
  <si>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Субсидии бюджетам на софинансирование закупки и монтажа оборудования для создания "умных" спортивных площадок</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</si>
  <si>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</si>
  <si>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</si>
  <si>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00021925508020000150</t>
  </si>
  <si>
    <t>00011302065050000130</t>
  </si>
  <si>
    <t>00010904000000000110</t>
  </si>
  <si>
    <t>00020227121020000150</t>
  </si>
  <si>
    <t>00020225302020000150</t>
  </si>
  <si>
    <t>00011601150010000140</t>
  </si>
  <si>
    <t>00011601332010000140</t>
  </si>
  <si>
    <t>Доходы бюджетов муниципальных районов от возврата организациями остатков субсидий прошлых лет</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</si>
  <si>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</si>
  <si>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</si>
  <si>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</si>
  <si>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00020225177020000150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</si>
  <si>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</si>
  <si>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00020225453000000150</t>
  </si>
  <si>
    <t>ДОХОДЫ ОТ ИСПОЛЬЗОВАНИЯ ИМУЩЕСТВА, НАХОДЯЩЕГОСЯ В ГОСУДАРСТВЕННОЙ И МУНИЦИПАЛЬНОЙ СОБСТВЕННОСТИ</t>
  </si>
  <si>
    <t>00020245303000000150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</si>
  <si>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</si>
  <si>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</si>
  <si>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</si>
  <si>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</si>
  <si>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</si>
  <si>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</si>
  <si>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</si>
  <si>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</si>
  <si>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</si>
  <si>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</si>
  <si>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</si>
  <si>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</si>
  <si>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00011601157010000140</t>
  </si>
  <si>
    <t>00011607090000000140</t>
  </si>
  <si>
    <t>00011406012040000430</t>
  </si>
  <si>
    <t>Субсидии бюджетам субъектов Российской Федерации на оснащение региональных и муниципальных театров</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</si>
  <si>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</si>
  <si>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</si>
  <si>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</si>
  <si>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</si>
  <si>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</si>
  <si>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</si>
  <si>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</si>
  <si>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</si>
  <si>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</si>
  <si>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00011610100050000140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</si>
  <si>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</si>
  <si>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00011716000000000180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</si>
  <si>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</si>
  <si>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</si>
  <si>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</si>
  <si>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</si>
  <si>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</si>
  <si>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</si>
  <si>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00011705050050000180</t>
  </si>
  <si>
    <t>00010302190010000110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</si>
  <si>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</si>
  <si>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</si>
  <si>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ГОСУДАРСТВЕННАЯ ПОШЛИНА</t>
  </si>
  <si>
    <t>00020225517020000150</t>
  </si>
  <si>
    <t>00020235118000000150</t>
  </si>
  <si>
    <t>00011601183010000140</t>
  </si>
  <si>
    <t>00021935290020000150</t>
  </si>
  <si>
    <t>Субсидии бюджетам на развитие сельского туризма</t>
  </si>
  <si>
    <t>00011103050050000120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</si>
  <si>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</si>
  <si>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</si>
  <si>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</si>
  <si>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на оснащение региональных и муниципальных театров, находящихся в городах с численностью населения более 300 тысяч человек</t>
  </si>
  <si>
    <t>Безвозмездные поступления от негосударственных организаций в бюджеты сельских поселений</t>
  </si>
  <si>
    <t>00011715030100000150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</si>
  <si>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</si>
  <si>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Возврат остатков субсидий на сокращение доли загрязненных сточных вод из бюджетов субъектов Российской Федерации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</si>
  <si>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</si>
  <si>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</si>
  <si>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</si>
  <si>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</si>
  <si>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00020229900100000150</t>
  </si>
  <si>
    <t>00011402053100000410</t>
  </si>
  <si>
    <t>Плата за предоставление сведений из Единого государственного реестра недвижимости</t>
  </si>
  <si>
    <t>00011105024040000120</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</si>
  <si>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</si>
  <si>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</si>
  <si>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</si>
  <si>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</si>
  <si>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</si>
  <si>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00021860010020000150</t>
  </si>
  <si>
    <t>00011301000000000130</t>
  </si>
  <si>
    <t>Налог на рекламу, мобилизуемый на территориях городских округов</t>
  </si>
  <si>
    <t>00011607010000000140</t>
  </si>
  <si>
    <t>00021925412020000150</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</si>
  <si>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</si>
  <si>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</si>
  <si>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</si>
  <si>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</si>
  <si>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</si>
  <si>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</si>
  <si>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</si>
  <si>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</si>
  <si>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00021925202020000150</t>
  </si>
  <si>
    <t>00011109080040000120</t>
  </si>
  <si>
    <t>00011601153010000140</t>
  </si>
  <si>
    <t>Налог на имущество организаций</t>
  </si>
  <si>
    <t>00020225081020000150</t>
  </si>
  <si>
    <t>00020225591020000150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</si>
  <si>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</si>
  <si>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</si>
  <si>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</si>
  <si>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</si>
  <si>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Доходы от сдачи в аренду имущества, составляющего казну городских округов (за исключением земельных участков)</t>
  </si>
  <si>
    <t>Субсидии бюджетам на государственную поддержку организаций, входящих в систему спортивной подготовки</t>
  </si>
  <si>
    <t>00020225106000000150</t>
  </si>
  <si>
    <t>00020235120040000150</t>
  </si>
  <si>
    <t>00011618000020000140</t>
  </si>
  <si>
    <t>00011601103010000140</t>
  </si>
  <si>
    <t>00010800000000000000</t>
  </si>
  <si>
    <t>Субсидии бюджетам субъектов Российской Федерации на сокращение доли загрязненных сточных вод</t>
  </si>
  <si>
    <t>00020225213020000150</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</si>
  <si>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</si>
  <si>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</si>
  <si>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</si>
  <si>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</si>
  <si>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</si>
  <si>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</si>
  <si>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00020245476020000150</t>
  </si>
  <si>
    <t>00010302200010000110</t>
  </si>
  <si>
    <t>00010901020040000110</t>
  </si>
  <si>
    <t>00021900000050000150</t>
  </si>
  <si>
    <t>00011201030010000120</t>
  </si>
  <si>
    <t>00020225513020000150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</si>
  <si>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</si>
  <si>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00020225014000000150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</si>
  <si>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</si>
  <si>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</si>
  <si>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</si>
  <si>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</si>
  <si>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</si>
  <si>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</si>
  <si>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</si>
  <si>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</si>
  <si>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</si>
  <si>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</si>
  <si>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</si>
  <si>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</si>
  <si>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</si>
  <si>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</si>
  <si>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</si>
  <si>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00010302143010000110</t>
  </si>
  <si>
    <t>00021944510020000150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</si>
  <si>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</si>
  <si>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00020225456020000150</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</si>
  <si>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</si>
  <si>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Субсидии бюджетам на оснащение оборудованием региональных сосудистых центров и первичных сосудистых отделений</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</si>
  <si>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</si>
  <si>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</si>
  <si>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</si>
  <si>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00020225522000000150</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</si>
  <si>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</si>
  <si>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</si>
  <si>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</si>
  <si>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</si>
  <si>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</si>
  <si>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</si>
  <si>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00020225229000000150</t>
  </si>
  <si>
    <t>Субвенции бюджетам субъектов Российской Федерации на осуществление отдельных полномочий в области водных отношений</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</si>
  <si>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</si>
  <si>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</si>
  <si>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</si>
  <si>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</si>
  <si>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</si>
  <si>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</si>
  <si>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</si>
  <si>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</si>
  <si>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</si>
  <si>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</si>
  <si>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</si>
  <si>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</si>
  <si>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</si>
  <si>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00020225454020000150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</si>
  <si>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</si>
  <si>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</si>
  <si>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</si>
  <si>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</si>
  <si>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</si>
  <si>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00020245389020000150</t>
  </si>
  <si>
    <t>00011715000000000150</t>
  </si>
  <si>
    <t>00010606042040000110</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</si>
  <si>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</si>
  <si>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</si>
  <si>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</si>
  <si>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</si>
  <si>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00011601092010000140</t>
  </si>
  <si>
    <t>00021805000130000150</t>
  </si>
  <si>
    <t>Субсидии бюджетам на поддержку приоритетных направлений агропромышленного комплекса и развитие малых форм хозяйствования</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</si>
  <si>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</si>
  <si>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</si>
  <si>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</si>
  <si>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</si>
  <si>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</si>
  <si>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</si>
  <si>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</si>
  <si>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</si>
  <si>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</si>
  <si>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</si>
  <si>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</si>
  <si>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</si>
  <si>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</si>
  <si>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00010501021010000110</t>
  </si>
  <si>
    <t>00020225555000000150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</si>
  <si>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</si>
  <si>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</si>
  <si>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</si>
  <si>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</si>
  <si>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</si>
  <si>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</si>
  <si>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</si>
  <si>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</si>
  <si>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</si>
  <si>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</si>
  <si>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</si>
  <si>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</si>
  <si>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</si>
  <si>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Безвозмездные поступления от негосударственных организаций в бюджеты городских округов</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</si>
  <si>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</si>
  <si>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</si>
  <si>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</si>
  <si>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00020225242020000150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</si>
  <si>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</si>
  <si>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</si>
  <si>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Субсидии бюджетам на стимулирование увеличения производства картофеля и овощей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</si>
  <si>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</si>
  <si>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</si>
  <si>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</si>
  <si>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</si>
  <si>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</si>
  <si>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00020225253000000150</t>
  </si>
  <si>
    <t>Доходы бюджетов субъектов Российской Федерации от возврата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образований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</si>
  <si>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</si>
  <si>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00021825750020000150</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</si>
  <si>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</si>
  <si>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</si>
  <si>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</si>
  <si>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</si>
  <si>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</si>
  <si>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Платежи в целях возмещения убытков, причиненных уклонением от заключения государственного контракта</t>
  </si>
  <si>
    <t>00010606043100000110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</si>
  <si>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</si>
  <si>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</si>
  <si>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00020235250020000150</t>
  </si>
  <si>
    <t>00020245403000000150</t>
  </si>
  <si>
    <t>00011602010020000140</t>
  </si>
  <si>
    <t>00011302995130000130</t>
  </si>
  <si>
    <t>00011202052010000120</t>
  </si>
  <si>
    <t>00021825065020000150</t>
  </si>
  <si>
    <t>Сборы за участие в конкурсе (аукционе) на право пользования участками недр местного значения</t>
  </si>
  <si>
    <t>00010907030000000110</t>
  </si>
  <si>
    <t>Субсидии бюджетам на создание модельных муниципальных библиотек</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</si>
  <si>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</si>
  <si>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00020245300020000150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</si>
  <si>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</si>
  <si>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</si>
  <si>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</si>
  <si>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</si>
  <si>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</si>
  <si>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</si>
  <si>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00011610050000000140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</si>
  <si>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</si>
  <si>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</si>
  <si>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</si>
  <si>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00011204015020000120</t>
  </si>
  <si>
    <t>00011301990000000130</t>
  </si>
  <si>
    <t>00011610031100000140</t>
  </si>
  <si>
    <t>00021945190020000150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</si>
  <si>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</si>
  <si>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</si>
  <si>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</si>
  <si>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Субвенции бюджетам субъектов Российской Федерации на увеличение площади лесовосстановления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</si>
  <si>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</si>
  <si>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</si>
  <si>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</si>
  <si>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</si>
  <si>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</si>
  <si>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из бюджетов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</si>
  <si>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</si>
  <si>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</si>
  <si>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</si>
  <si>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</si>
  <si>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00021925304020000150</t>
  </si>
  <si>
    <t>00020225501000000150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</si>
  <si>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</si>
  <si>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</si>
  <si>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</si>
  <si>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</si>
  <si>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</si>
  <si>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00020225418000000150</t>
  </si>
  <si>
    <t>00010907000000000110</t>
  </si>
  <si>
    <t>00011610100130000140</t>
  </si>
  <si>
    <t>00011105100020000120</t>
  </si>
  <si>
    <t>00020705000100000150</t>
  </si>
  <si>
    <t>00010907053050000110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</si>
  <si>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</si>
  <si>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</si>
  <si>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</si>
  <si>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</si>
  <si>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</si>
  <si>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00011402028020000410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</si>
  <si>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</si>
  <si>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</si>
  <si>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</si>
  <si>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00010606030000000110</t>
  </si>
  <si>
    <t>00010601020040000110</t>
  </si>
  <si>
    <t>00020225508000000150</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</si>
  <si>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</si>
  <si>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</si>
  <si>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</si>
  <si>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</si>
  <si>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</si>
  <si>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</si>
  <si>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</si>
  <si>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</si>
  <si>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</si>
  <si>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00011202102020000120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</si>
  <si>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</si>
  <si>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</si>
  <si>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</si>
  <si>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</si>
  <si>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00021935220020000150</t>
  </si>
  <si>
    <t>00021925302020000150</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</si>
  <si>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</si>
  <si>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</si>
  <si>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</si>
  <si>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</si>
  <si>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</si>
  <si>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Возврат остатков субсидий в целях развития паллиативной медицинской помощи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</si>
  <si>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</si>
  <si>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</si>
  <si>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</si>
  <si>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</si>
  <si>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</si>
  <si>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</si>
  <si>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</si>
  <si>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</si>
  <si>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00010904052040000110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</si>
  <si>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</si>
  <si>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00010302000010000110</t>
  </si>
  <si>
    <t>00011601203010000140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</si>
  <si>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</si>
  <si>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</si>
  <si>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</si>
  <si>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</si>
  <si>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</si>
  <si>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</si>
  <si>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</si>
  <si>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Субсидии бюджетам на поддержку региональных проектов в сфере информационных технологий</t>
  </si>
  <si>
    <t>00011105326000000120</t>
  </si>
  <si>
    <t>Денежные взыскания, налагаемые в возмещение ущерба, причиненного в результате незаконного или нецелевого использования бюджетных средств</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</si>
  <si>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</si>
  <si>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</si>
  <si>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</si>
  <si>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</si>
  <si>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</si>
  <si>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00010102090010000110</t>
  </si>
  <si>
    <t>00011406010000000430</t>
  </si>
  <si>
    <t>00011301410010000130</t>
  </si>
  <si>
    <t>00011607090020000140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</si>
  <si>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</si>
  <si>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</si>
  <si>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</si>
  <si>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</si>
  <si>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</si>
  <si>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</si>
  <si>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</si>
  <si>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</si>
  <si>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</si>
  <si>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00011607040020000140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</si>
  <si>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</si>
  <si>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Налог на прибыль организаций</t>
  </si>
  <si>
    <t>00011201010010000120</t>
  </si>
  <si>
    <t>00020225766020000150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</si>
  <si>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</si>
  <si>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</si>
  <si>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</si>
  <si>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</si>
  <si>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</si>
  <si>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</si>
  <si>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</si>
  <si>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00020215001020000150</t>
  </si>
  <si>
    <t>00011302065100000130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</si>
  <si>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</si>
  <si>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00020235118020000150</t>
  </si>
  <si>
    <t>Субвенции бюджетам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</si>
  <si>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</si>
  <si>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</si>
  <si>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</si>
  <si>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</si>
  <si>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</si>
  <si>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</si>
  <si>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</si>
  <si>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</si>
  <si>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</si>
  <si>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00020225580000000150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</si>
  <si>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</si>
  <si>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</si>
  <si>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</si>
  <si>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</si>
  <si>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</si>
  <si>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</si>
  <si>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</si>
  <si>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</si>
  <si>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</si>
  <si>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</si>
  <si>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</si>
  <si>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</si>
  <si>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</si>
  <si>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</si>
  <si>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</si>
  <si>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</si>
  <si>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00020225436020000150</t>
  </si>
  <si>
    <t>00011402022020000410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</si>
  <si>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</si>
  <si>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</si>
  <si>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</si>
  <si>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субъектов Российской Федерации на развитие сельского туризма</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</si>
  <si>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</si>
  <si>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</si>
  <si>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</si>
  <si>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</si>
  <si>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</si>
  <si>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</si>
  <si>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</si>
  <si>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</si>
  <si>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</si>
  <si>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00020225554020000150</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</si>
  <si>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</si>
  <si>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</si>
  <si>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</si>
  <si>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</si>
  <si>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</si>
  <si>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Доходы, поступающие в порядке возмещения расходов, понесенных в связи с эксплуатацией имущества муниципальных районов</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</si>
  <si>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</si>
  <si>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</si>
  <si>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</si>
  <si>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00020235127000000150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</si>
  <si>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</si>
  <si>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</si>
  <si>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</si>
  <si>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00011705050100000180</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</si>
  <si>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</si>
  <si>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</si>
  <si>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</si>
  <si>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</si>
  <si>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00021945476020000150</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</si>
  <si>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</si>
  <si>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</si>
  <si>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</si>
  <si>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</si>
  <si>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</si>
  <si>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</si>
  <si>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</si>
  <si>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</si>
  <si>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Единый налог на вмененный доход для отдельных видов деятельности (за налоговые периоды, истекшие до 1 января 2011 года)</t>
  </si>
  <si>
    <t>00011109000000000120</t>
  </si>
  <si>
    <t>00011601072010000140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</si>
  <si>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</si>
  <si>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</si>
  <si>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</si>
  <si>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</si>
  <si>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</si>
  <si>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</si>
  <si>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</si>
  <si>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</si>
  <si>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</si>
  <si>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</si>
  <si>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</si>
  <si>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</si>
  <si>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</si>
  <si>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</si>
  <si>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</si>
  <si>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</si>
  <si>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</si>
  <si>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</si>
  <si>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</si>
  <si>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</si>
  <si>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</si>
  <si>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</si>
  <si>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Возврат остатков субсидий, субвенций и иных межбюджетных трансфертов, имеющих целевое назначение, прошлых лет из бюджетов городских поселений</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</si>
  <si>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</si>
  <si>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</si>
  <si>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</si>
  <si>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00021925065050000150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</si>
  <si>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</si>
  <si>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</si>
  <si>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</si>
  <si>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</si>
  <si>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</si>
  <si>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Земельный налог (по обязательствам, возникшим до 1 января 2006 года), мобилизуемый на территориях сельских поселений</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</si>
  <si>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</si>
  <si>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</si>
  <si>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</si>
  <si>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</si>
  <si>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</si>
  <si>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</si>
  <si>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Субсидии бюджетам субъектов Российской Федерации на реконструкцию и капитальный ремонт региональных и муниципальных театров</t>
  </si>
  <si>
    <t>00020225467020000150</t>
  </si>
  <si>
    <t>Прочие неналоговые доходы бюджетов городских округов</t>
  </si>
  <si>
    <t>00010903080000000110</t>
  </si>
  <si>
    <t>00011610056020000140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</si>
  <si>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</si>
  <si>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</si>
  <si>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на создание модульных некапитальных средств размещения при реализации инвестиционных проектов</t>
  </si>
  <si>
    <t>00011105035130000120</t>
  </si>
  <si>
    <t>Субсидии бюджетам на создание системы долговременного ухода за гражданами пожилого возраста и инвалидами</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</si>
  <si>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</si>
  <si>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</si>
  <si>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</si>
  <si>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</si>
  <si>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</si>
  <si>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00010506000010000110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</si>
  <si>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</si>
  <si>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00010907010000000110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</si>
  <si>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</si>
  <si>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</si>
  <si>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</si>
  <si>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</si>
  <si>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</si>
  <si>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</si>
  <si>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</si>
  <si>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</si>
  <si>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</si>
  <si>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</si>
  <si>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</si>
  <si>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</si>
  <si>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</si>
  <si>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</si>
  <si>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</si>
  <si>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00021925404020000150</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</si>
  <si>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</si>
  <si>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</si>
  <si>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</si>
  <si>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</si>
  <si>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</si>
  <si>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</si>
  <si>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00020805000130000150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</si>
  <si>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</si>
  <si>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</si>
  <si>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</si>
  <si>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</si>
  <si>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</si>
  <si>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</si>
  <si>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Прочие доходы от компенсации затрат бюджетов городских округов</t>
  </si>
  <si>
    <t>00021925480020000150</t>
  </si>
  <si>
    <t>00010302242010000110</t>
  </si>
  <si>
    <t>БЕЗВОЗМЕЗДНЫЕ ПОСТУПЛЕНИЯ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</si>
  <si>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</si>
  <si>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</si>
  <si>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</si>
  <si>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</si>
  <si>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</si>
  <si>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</si>
  <si>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</si>
  <si>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</si>
  <si>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00011607000000000140</t>
  </si>
  <si>
    <t>00020245192000000150</t>
  </si>
  <si>
    <t>00010907033050000110</t>
  </si>
  <si>
    <t>00021925402020000150</t>
  </si>
  <si>
    <t>Субсидии бюджетам субъектов Российской Федерации на создание виртуальных концертных залов</t>
  </si>
  <si>
    <t>Прочие неналоговые доходы бюджетов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</si>
  <si>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</si>
  <si>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</si>
  <si>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00021925520020000150</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</si>
  <si>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</si>
  <si>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</si>
  <si>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</si>
  <si>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</si>
  <si>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</si>
  <si>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</si>
  <si>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</si>
  <si>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</si>
  <si>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</si>
  <si>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</si>
  <si>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</si>
  <si>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00020245403020000150</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</si>
  <si>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</si>
  <si>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</si>
  <si>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</si>
  <si>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00021925527020000150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</si>
  <si>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</si>
  <si>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</si>
  <si>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Доходы бюджетов субъектов Российской Федерации от возврата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образований</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</si>
  <si>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</si>
  <si>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</si>
  <si>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</si>
  <si>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</si>
  <si>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сельских поселений из местных бюджетов</t>
  </si>
  <si>
    <t>00020225599000000150</t>
  </si>
  <si>
    <t>00020245766020000150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</si>
  <si>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</si>
  <si>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00011404000000000420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</si>
  <si>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</si>
  <si>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районов</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</si>
  <si>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</si>
  <si>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</si>
  <si>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</si>
  <si>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</si>
  <si>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</si>
  <si>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</si>
  <si>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</si>
  <si>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</si>
  <si>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</si>
  <si>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</si>
  <si>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</si>
  <si>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</si>
  <si>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</si>
  <si>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</si>
  <si>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</si>
  <si>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</si>
  <si>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</si>
  <si>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</si>
  <si>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</si>
  <si>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</si>
  <si>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</si>
  <si>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</si>
  <si>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</si>
  <si>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00020704050040000150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</si>
  <si>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</si>
  <si>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00020705020050000150</t>
  </si>
  <si>
    <t>00020225501020000150</t>
  </si>
  <si>
    <t>00010102020010000110</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</si>
  <si>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</si>
  <si>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</si>
  <si>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</si>
  <si>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</si>
  <si>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</si>
  <si>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</si>
  <si>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00011716000100000180</t>
  </si>
  <si>
    <t>00010907052040000110</t>
  </si>
  <si>
    <t>00020227121000000150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</si>
  <si>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</si>
  <si>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</si>
  <si>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</si>
  <si>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</si>
  <si>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</si>
  <si>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</si>
  <si>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</si>
  <si>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</si>
  <si>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</si>
  <si>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на создание и обеспечение функционирования центров опережающей профессиональной подготовки</t>
  </si>
  <si>
    <t>Налог на имущество организаций по имуществу, входящему в Единую систему газоснабжения</t>
  </si>
  <si>
    <t>00020405000130000150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</si>
  <si>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</si>
  <si>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00020225519000000150</t>
  </si>
  <si>
    <t>00021925013020000150</t>
  </si>
  <si>
    <t>00010602000020000110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</si>
  <si>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</si>
  <si>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</si>
  <si>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</si>
  <si>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</si>
  <si>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</si>
  <si>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</si>
  <si>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Межбюджетные трансферты, передаваемые бюджетам на реализацию мероприятий по развитию зарядной инфраструктуры для электромобилей</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</si>
  <si>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</si>
  <si>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</si>
  <si>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00020225192020000150</t>
  </si>
  <si>
    <t>00020235345000000150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</si>
  <si>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</si>
  <si>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</si>
  <si>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</si>
  <si>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</si>
  <si>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</si>
  <si>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</si>
  <si>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</si>
  <si>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</si>
  <si>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</si>
  <si>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</si>
  <si>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</si>
  <si>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</si>
  <si>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</si>
  <si>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</si>
  <si>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</si>
  <si>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</si>
  <si>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</si>
  <si>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00021945694020000150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</si>
  <si>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</si>
  <si>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</si>
  <si>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</si>
  <si>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</si>
  <si>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</si>
  <si>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</si>
  <si>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</si>
  <si>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</si>
  <si>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00021925256020000150</t>
  </si>
  <si>
    <t>Межбюджетные трансферты, передаваемые бюджетам на реализацию отдельных полномочий в области лекарственного обеспечения</t>
  </si>
  <si>
    <t>00011610032050000140</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</si>
  <si>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</si>
  <si>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</si>
  <si>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00011601080010000140</t>
  </si>
  <si>
    <t>00011105000000000120</t>
  </si>
  <si>
    <t>00020225190020000150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</si>
  <si>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</si>
  <si>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</si>
  <si>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00020225753000000150</t>
  </si>
  <si>
    <t>00020702000020000150</t>
  </si>
  <si>
    <t>00020800000000000000</t>
  </si>
  <si>
    <t>00020235240020000150</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</si>
  <si>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</si>
  <si>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</si>
  <si>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</si>
  <si>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Возврат остатков субсидий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</si>
  <si>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00010700000000000000</t>
  </si>
  <si>
    <t>Возврат остатков иных межбюджетных трансфертов в целях предоставления социальных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за счет средств резервного фонда Правительства Российской Федерации из бюджетов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</si>
  <si>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</si>
  <si>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00011610030050000140</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</si>
  <si>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</si>
  <si>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</si>
  <si>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</si>
  <si>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</si>
  <si>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</si>
  <si>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</si>
  <si>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</si>
  <si>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</si>
  <si>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</si>
  <si>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</si>
  <si>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</si>
  <si>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</si>
  <si>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</si>
  <si>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</si>
  <si>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</si>
  <si>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</si>
  <si>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Платежи за добычу общераспространенных полезных ископаемых, мобилизуемые на территориях муниципальных районов</t>
  </si>
  <si>
    <t>00011105022020000120</t>
  </si>
  <si>
    <t>00020225213000000150</t>
  </si>
  <si>
    <t>Межбюджетные трансферты, передаваемые бюджетам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</si>
  <si>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</si>
  <si>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</si>
  <si>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</si>
  <si>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00020245476000000150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</si>
  <si>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дооснащению (переоснащению)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 из бюджетов субъектов Российской Федерации</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</si>
  <si>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</si>
  <si>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</si>
  <si>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</si>
  <si>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</si>
  <si>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</si>
  <si>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</si>
  <si>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</si>
  <si>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</si>
  <si>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Субсидии бюджетам субъектов Российской Федерации на реализацию региональных проектов модернизации первичного звена здравоохранения</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</si>
  <si>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</si>
  <si>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</si>
  <si>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</si>
  <si>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</si>
  <si>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</si>
  <si>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00011502050130000140</t>
  </si>
  <si>
    <t>Государственная пошлина по делам, рассматриваемым в судах общей юрисдикции, мировыми судьями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</si>
  <si>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</si>
  <si>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</si>
  <si>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</si>
  <si>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</si>
  <si>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</si>
  <si>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</si>
  <si>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00020802000020000150</t>
  </si>
  <si>
    <t>Земельный налог с физических лиц, обладающих земельным участком, расположенным в границах сельских поселений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</si>
  <si>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</si>
  <si>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</si>
  <si>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</si>
  <si>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</si>
  <si>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00020225456000000150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</si>
  <si>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</si>
  <si>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</si>
  <si>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</si>
  <si>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</si>
  <si>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Налог на имущество предприятий</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</si>
  <si>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</si>
  <si>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</si>
  <si>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</si>
  <si>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</si>
  <si>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00020225171020000150</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</si>
  <si>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</si>
  <si>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</si>
  <si>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</si>
  <si>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</si>
  <si>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</si>
  <si>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</si>
  <si>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</si>
  <si>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</si>
  <si>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</si>
  <si>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00020225598020000150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</si>
  <si>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</si>
  <si>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</si>
  <si>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Доходы от размещения средств бюджетов</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</si>
  <si>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</si>
  <si>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</si>
  <si>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</si>
  <si>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</si>
  <si>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</si>
  <si>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00020225454000000150</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</si>
  <si>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</si>
  <si>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</si>
  <si>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</si>
  <si>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Платежи в целях возмещения причиненного ущерба (убытков)</t>
  </si>
  <si>
    <t>00020245389000000150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</si>
  <si>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</si>
  <si>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</si>
  <si>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</si>
  <si>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</si>
  <si>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</si>
  <si>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</si>
  <si>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</si>
  <si>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</si>
  <si>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00021935900020000150</t>
  </si>
  <si>
    <t>00011301400010000130</t>
  </si>
  <si>
    <t>Безвозмездные поступления от государственных (муниципальных) организаций в бюджеты субъектов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</si>
  <si>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</si>
  <si>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</si>
  <si>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Субсидии бюджетам на реконструкцию и капитальный ремонт региональных и муниципальных театров</t>
  </si>
  <si>
    <t>00011402020020000440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</si>
  <si>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</si>
  <si>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</si>
  <si>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</si>
  <si>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</si>
  <si>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</si>
  <si>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</si>
  <si>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</si>
  <si>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</si>
  <si>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</si>
  <si>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</si>
  <si>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</si>
  <si>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</si>
  <si>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</si>
  <si>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</si>
  <si>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</si>
  <si>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</si>
  <si>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00010300000000000000</t>
  </si>
  <si>
    <t>00020245418020000150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</si>
  <si>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</si>
  <si>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</si>
  <si>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</si>
  <si>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</si>
  <si>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</si>
  <si>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</si>
  <si>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</si>
  <si>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</si>
  <si>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</si>
  <si>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</si>
  <si>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</si>
  <si>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</si>
  <si>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00011109080130000120</t>
  </si>
  <si>
    <t>00020405010130000150</t>
  </si>
  <si>
    <t>Субсидии бюджетам на реализацию программ формирования современной городской среды</t>
  </si>
  <si>
    <t>00010601000000000110</t>
  </si>
  <si>
    <t>00010604011020000110</t>
  </si>
  <si>
    <t>Невыясненные поступления, зачисляемые в бюджеты городских округов</t>
  </si>
  <si>
    <t>00011601156010000140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</si>
  <si>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</si>
  <si>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</si>
  <si>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</si>
  <si>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</si>
  <si>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</si>
  <si>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</si>
  <si>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</si>
  <si>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</si>
  <si>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</si>
  <si>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</si>
  <si>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</si>
  <si>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</si>
  <si>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</si>
  <si>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</si>
  <si>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</si>
  <si>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</si>
  <si>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</si>
  <si>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</si>
  <si>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</si>
  <si>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</si>
  <si>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</si>
  <si>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</si>
  <si>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</si>
  <si>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</si>
  <si>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</si>
  <si>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</si>
  <si>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</si>
  <si>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</si>
  <si>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</si>
  <si>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</si>
  <si>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</si>
  <si>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</si>
  <si>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</si>
  <si>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</si>
  <si>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</si>
  <si>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</si>
  <si>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</si>
  <si>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</si>
  <si>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</si>
  <si>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</si>
  <si>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</si>
  <si>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</si>
  <si>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0402</t>
  </si>
  <si>
    <t>Топливно-энергетический комплекс</t>
  </si>
  <si>
    <t>0405</t>
  </si>
  <si>
    <t>Сельское хозяйство и рыболовство</t>
  </si>
  <si>
    <t>0406</t>
  </si>
  <si>
    <t>Водное хозяйство</t>
  </si>
  <si>
    <t>0407</t>
  </si>
  <si>
    <t>Лесное хозяйство</t>
  </si>
  <si>
    <t>0408</t>
  </si>
  <si>
    <t>Транспорт</t>
  </si>
  <si>
    <t>свыше 200</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</si>
  <si>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</si>
  <si>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</si>
  <si>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</si>
  <si>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</si>
  <si>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</si>
  <si>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</si>
  <si>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</si>
  <si>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</si>
  <si>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</si>
  <si>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</si>
  <si>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</si>
  <si>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</si>
  <si>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</si>
  <si>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</si>
  <si>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</si>
  <si>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</si>
  <si>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</si>
  <si>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</si>
  <si>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</si>
  <si>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</si>
  <si>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</si>
  <si>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</si>
  <si>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</si>
  <si>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</si>
  <si>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</si>
  <si>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</si>
  <si>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</si>
  <si>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</si>
  <si>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</si>
  <si>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</si>
  <si>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</si>
  <si>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</si>
  <si>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</si>
  <si>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</si>
  <si>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</si>
  <si>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</si>
  <si>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</si>
  <si>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образование</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</si>
  <si>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</si>
  <si>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</si>
  <si>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</si>
  <si>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</si>
  <si>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</si>
  <si>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</si>
  <si>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</si>
  <si>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</si>
  <si>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</si>
  <si>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</si>
  <si>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</si>
  <si>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</si>
  <si>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</si>
  <si>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</si>
  <si>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</si>
  <si>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</si>
  <si>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</si>
  <si>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</si>
  <si>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</si>
  <si>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</si>
  <si>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</si>
  <si>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</si>
  <si>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</si>
  <si>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</si>
  <si>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</si>
  <si>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</si>
  <si>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</si>
  <si>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</si>
  <si>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</si>
  <si>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</si>
  <si>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</si>
  <si>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</si>
  <si>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</si>
  <si>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</si>
  <si>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</si>
  <si>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</si>
  <si>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</si>
  <si>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</si>
  <si>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</si>
  <si>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</si>
  <si>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</si>
  <si>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</si>
  <si>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</si>
  <si>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</si>
  <si>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</si>
  <si>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</si>
  <si>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</si>
  <si>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</si>
  <si>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</si>
  <si>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</si>
  <si>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</si>
  <si>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</si>
  <si>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</si>
  <si>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</si>
  <si>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</si>
  <si>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</si>
  <si>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</si>
  <si>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</si>
  <si>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</si>
  <si>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</si>
  <si>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</si>
  <si>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</si>
  <si>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</si>
  <si>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</si>
  <si>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</si>
  <si>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</si>
  <si>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</si>
  <si>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</si>
  <si>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</si>
  <si>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</si>
  <si>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</si>
  <si>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</si>
  <si>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</si>
  <si>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</si>
  <si>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</si>
  <si>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</si>
  <si>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</si>
  <si>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</si>
  <si>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</si>
  <si>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</si>
  <si>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</si>
  <si>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</si>
  <si>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</si>
  <si>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</si>
  <si>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</si>
  <si>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</si>
  <si>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</si>
  <si>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</si>
  <si>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</si>
  <si>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</si>
  <si>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</si>
  <si>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Привлечение субъектами Российской Федерации кредитов от кредитных организаций в валюте Российской Федерации</t>
  </si>
  <si>
    <t>52000001020000040000710</t>
  </si>
  <si>
    <t>Привлечение городскими округами кредитов от кредитных организаций в валюте Российской Федерации</t>
  </si>
  <si>
    <t>52000001020000040000810</t>
  </si>
  <si>
    <t>Погашение городскими округами кредитов от кредитных организаций в валюте Российской Федерации</t>
  </si>
  <si>
    <t>52000001020000050000710</t>
  </si>
  <si>
    <t>Привлечение муниципальными районами кредитов от кредитных организаций в валюте Российской Федерации</t>
  </si>
  <si>
    <t>52000001020000050000810</t>
  </si>
  <si>
    <t>Погашение муниципальными районами кредитов от кредитных организаций в валюте Российской Федерации</t>
  </si>
  <si>
    <t>52000001020000130000710</t>
  </si>
  <si>
    <t>Привлечение городскими поселениями кредитов от кредитных организаций в валюте Российской Федерации</t>
  </si>
  <si>
    <t>52000001020000130000810</t>
  </si>
  <si>
    <t>Погашение городскими поселениями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</si>
  <si>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</si>
  <si>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</si>
  <si>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</si>
  <si>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</si>
  <si>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</si>
  <si>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</si>
  <si>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</si>
  <si>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</si>
  <si>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</si>
  <si>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</si>
  <si>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</si>
  <si>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</si>
  <si>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</si>
  <si>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</si>
  <si>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</si>
  <si>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</si>
  <si>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</si>
  <si>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</si>
  <si>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</si>
  <si>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</si>
  <si>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</si>
  <si>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</si>
  <si>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</si>
  <si>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</si>
  <si>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52000001030100130000710</t>
  </si>
  <si>
    <t>Привлечение кредитов из других бюджетов бюджетной системы Российской Федерации бюджетами городских поселений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</si>
  <si>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</si>
  <si>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</si>
  <si>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</si>
  <si>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</si>
  <si>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</si>
  <si>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</si>
  <si>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</si>
  <si>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</si>
  <si>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</si>
  <si>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</si>
  <si>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</si>
  <si>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</si>
  <si>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</si>
  <si>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</si>
  <si>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</si>
  <si>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</si>
  <si>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</si>
  <si>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</si>
  <si>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</si>
  <si>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</si>
  <si>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</si>
  <si>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</si>
  <si>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</si>
  <si>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</si>
  <si>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</si>
  <si>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</si>
  <si>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</si>
  <si>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</si>
  <si>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</si>
  <si>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</si>
  <si>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</si>
  <si>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</si>
  <si>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</si>
  <si>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</si>
  <si>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</si>
  <si>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</si>
  <si>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52000001061002020001550</t>
  </si>
  <si>
    <t>Увеличение финансовых активов в собственности субъектов Российской Федерации за счет средств во временном распоряжении</t>
  </si>
  <si>
    <t>52000001061002020002550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</si>
  <si>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</si>
  <si>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52000001061002020003550</t>
  </si>
  <si>
    <t>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</si>
  <si>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52000001061002020004550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</si>
  <si>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</si>
  <si>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52000001061002020005550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</si>
  <si>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</si>
  <si>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</si>
  <si>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</si>
  <si>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52000001061002040001550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</si>
  <si>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</si>
  <si>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52000001061002040002550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</si>
  <si>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</si>
  <si>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</si>
  <si>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</si>
  <si>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</si>
  <si>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</si>
  <si>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</si>
  <si>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</si>
  <si>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</si>
  <si>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</si>
  <si>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</si>
  <si>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</si>
  <si>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</si>
  <si>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</si>
  <si>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</si>
  <si>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</si>
  <si>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</si>
  <si>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</si>
  <si>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</si>
  <si>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</si>
  <si>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</si>
  <si>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</si>
  <si>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</si>
  <si>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</si>
  <si>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</si>
  <si>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</si>
  <si>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</si>
  <si>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</si>
  <si>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</si>
  <si>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</si>
  <si>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</si>
  <si>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</si>
  <si>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</si>
  <si>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</si>
  <si>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</si>
  <si>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</si>
  <si>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</si>
  <si>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</si>
  <si>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Объем государственного долга Ивановской области составил 13104376,42 тыс. руб. и не превысил предельное значение, установленное Законом об областном бюджете в сумме   13454155,94 тыс. руб.</t>
  </si>
  <si>
    <t>Код классификации</t>
  </si>
  <si>
    <t>Наименование показателя</t>
  </si>
  <si>
    <t>Областной бюджет</t>
  </si>
  <si>
    <t xml:space="preserve">Процент исполнения </t>
  </si>
  <si>
    <t>Утверждено на 1 апреля 2024 года Законом Ивановской области от 22.12.2023 № 77-ОЗ, решениями о бюджетах муниципальных образований Ивановской области, тыс.руб.</t>
  </si>
  <si>
    <t>Исполнено на 1 апреля 2024 года, тыс.руб.</t>
  </si>
  <si>
    <t>Исполнено на 1 апреля 2023 года, тыс.руб.</t>
  </si>
  <si>
    <t xml:space="preserve">Уровень изменений по сравнению с соответст-вующим периодом 2023 года, % </t>
  </si>
  <si>
    <t>Исполнено за март 2024 года, тыс.руб.</t>
  </si>
  <si>
    <t>Утверждено на 1 апреля 2024 года сводной бюджетной росписью областного бюджета и бюджетов муниципальных образований Ивановской области, тыс.руб.</t>
  </si>
  <si>
    <t>Отчет об исполнении  консолидированного и областного бюджетов Ивановской области по состоянию на 1 апреля 2024 года</t>
  </si>
  <si>
    <t>Утверждено  на 1 апреля 2024 год, Законом Ивановской области от 22.12.2023 № 77-ОЗ, тыс.руб.</t>
  </si>
  <si>
    <t xml:space="preserve">Уровень изменений по сравне-нию с соответст-вующим периодом 2023 года, % </t>
  </si>
  <si>
    <t>Утверждено на 1 апреля 2024 года сводной бюджетной росписью областного бюджета  тыс.руб.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</si>
</sst>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Arial"/>
      <family val="2"/>
      <charset val="204"/>
    </font>
    <font>
      <sz val="10"/>
      <color theme="1"/>
      <name val="Times New Roman"/>
      <family val="1"/>
      <charset val="204"/>
    </font>
    <font>
      <b/>
      <sz val="9"/>
      <color theme="1"/>
      <name val="Times New Roman"/>
      <family val="1"/>
      <charset val="204"/>
    </font>
    <font>
      <sz val="9"/>
      <color theme="1"/>
      <name val="Times New Roman"/>
      <family val="1"/>
      <charset val="204"/>
    </font>
    <font>
      <sz val="10"/>
      <name val="Arial Cyr"/>
      <charset val="204"/>
    </font>
    <font>
      <sz val="10"/>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indexed="27"/>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9" fontId="5" fillId="0" borderId="0" applyFont="0" applyFill="0" applyBorder="0" applyAlignment="0" applyProtection="0"/>
    <xf numFmtId="164" fontId="5" fillId="0" borderId="0" applyFont="0" applyFill="0" applyBorder="0" applyAlignment="0" applyProtection="0"/>
  </cellStyleXfs>
  <cellXfs count="37">
    <xf numFmtId="0" fontId="0" fillId="0" borderId="0" xfId="0"/>
    <xf numFmtId="4" fontId="2" fillId="3" borderId="1" xfId="0" applyNumberFormat="1" applyFont="1" applyFill="1" applyBorder="1" applyAlignment="1"/>
    <xf numFmtId="4" fontId="2" fillId="3" borderId="1" xfId="0" applyNumberFormat="1" applyFont="1" applyFill="1" applyBorder="1" applyAlignment="1">
      <alignment wrapText="1"/>
    </xf>
    <xf numFmtId="4" fontId="3" fillId="3" borderId="1" xfId="0" applyNumberFormat="1" applyFont="1" applyFill="1" applyBorder="1" applyAlignment="1">
      <alignment horizontal="right" vertical="center" wrapText="1"/>
    </xf>
    <xf numFmtId="2" fontId="3" fillId="3" borderId="1" xfId="0" applyNumberFormat="1" applyFont="1" applyFill="1" applyBorder="1" applyAlignment="1">
      <alignment horizontal="right" vertical="center" wrapText="1" shrinkToFit="1"/>
    </xf>
    <xf numFmtId="4" fontId="4" fillId="3" borderId="1" xfId="0" applyNumberFormat="1" applyFont="1" applyFill="1" applyBorder="1" applyAlignment="1">
      <alignment wrapText="1"/>
    </xf>
    <xf numFmtId="4" fontId="3" fillId="3" borderId="1" xfId="1" applyNumberFormat="1" applyFont="1" applyFill="1" applyBorder="1" applyAlignment="1">
      <alignment horizontal="right" vertical="center" wrapText="1" shrinkToFit="1"/>
    </xf>
    <xf numFmtId="2" fontId="3" fillId="3" borderId="1" xfId="1" applyNumberFormat="1" applyFont="1" applyFill="1" applyBorder="1" applyAlignment="1">
      <alignment horizontal="right" vertical="center" wrapText="1"/>
    </xf>
    <xf numFmtId="4" fontId="4" fillId="3" borderId="1" xfId="1" applyNumberFormat="1" applyFont="1" applyFill="1" applyBorder="1" applyAlignment="1">
      <alignment horizontal="right" vertical="center" wrapText="1"/>
    </xf>
    <xf numFmtId="4" fontId="3" fillId="3" borderId="1" xfId="1" applyNumberFormat="1" applyFont="1" applyFill="1" applyBorder="1" applyAlignment="1">
      <alignment horizontal="right" vertical="center" wrapText="1"/>
    </xf>
    <xf numFmtId="4" fontId="4" fillId="3" borderId="1" xfId="1" applyNumberFormat="1" applyFont="1" applyFill="1" applyBorder="1" applyAlignment="1">
      <alignment horizontal="right" vertical="center" wrapText="1" shrinkToFit="1"/>
    </xf>
    <xf numFmtId="4" fontId="4" fillId="3" borderId="1" xfId="1" applyNumberFormat="1" applyFont="1" applyFill="1" applyBorder="1" applyAlignment="1">
      <alignment horizontal="center" vertical="center" wrapText="1" shrinkToFit="1"/>
    </xf>
    <xf numFmtId="4" fontId="3" fillId="3" borderId="1" xfId="0" applyNumberFormat="1" applyFont="1" applyFill="1" applyBorder="1" applyAlignment="1">
      <alignment vertical="center" wrapText="1"/>
    </xf>
    <xf numFmtId="2" fontId="4" fillId="3" borderId="1" xfId="1" applyNumberFormat="1" applyFont="1" applyFill="1" applyBorder="1" applyAlignment="1">
      <alignment horizontal="right" vertical="center" wrapText="1" shrinkToFit="1"/>
    </xf>
    <xf numFmtId="4" fontId="4" fillId="3" borderId="1" xfId="0" applyNumberFormat="1" applyFont="1" applyFill="1" applyBorder="1" applyAlignment="1">
      <alignment vertical="center" wrapText="1"/>
    </xf>
    <xf numFmtId="2" fontId="4" fillId="3" borderId="1" xfId="1" applyNumberFormat="1" applyFont="1" applyFill="1" applyBorder="1" applyAlignment="1">
      <alignment horizontal="right" vertical="center" wrapText="1"/>
    </xf>
    <xf numFmtId="0" fontId="2" fillId="3" borderId="1" xfId="0" applyFont="1" applyFill="1" applyBorder="1" applyAlignment="1">
      <alignment wrapText="1"/>
    </xf>
    <xf numFmtId="49" fontId="3" fillId="3" borderId="1" xfId="0" applyNumberFormat="1" applyFont="1" applyFill="1" applyBorder="1" applyAlignment="1">
      <alignment wrapText="1" shrinkToFit="1"/>
    </xf>
    <xf numFmtId="0" fontId="3" fillId="3" borderId="1" xfId="1" applyFont="1" applyFill="1" applyBorder="1" applyAlignment="1">
      <alignment wrapText="1"/>
    </xf>
    <xf numFmtId="0" fontId="4" fillId="3" borderId="1" xfId="1" applyFont="1" applyFill="1" applyBorder="1" applyAlignment="1">
      <alignment wrapText="1"/>
    </xf>
    <xf numFmtId="0" fontId="4" fillId="3" borderId="1" xfId="1" applyFont="1" applyFill="1" applyBorder="1" applyAlignment="1">
      <alignment vertical="center" wrapText="1"/>
    </xf>
    <xf numFmtId="9" fontId="6" fillId="0" borderId="1" xfId="2" applyFont="1" applyFill="1" applyBorder="1" applyAlignment="1">
      <alignment horizontal="center" vertical="center" wrapText="1"/>
    </xf>
    <xf numFmtId="164" fontId="6" fillId="0" borderId="1" xfId="3"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9" fontId="6" fillId="3" borderId="1" xfId="2" applyFont="1" applyFill="1" applyBorder="1" applyAlignment="1">
      <alignment horizontal="center" vertical="center" wrapText="1"/>
    </xf>
    <xf numFmtId="0" fontId="2" fillId="0" borderId="0" xfId="0" applyFont="1"/>
    <xf numFmtId="49" fontId="2" fillId="0" borderId="1" xfId="0" applyNumberFormat="1" applyFont="1" applyBorder="1" applyAlignment="1">
      <alignment wrapText="1" shrinkToFit="1"/>
    </xf>
    <xf numFmtId="4" fontId="2" fillId="0" borderId="1" xfId="0" applyNumberFormat="1" applyFont="1" applyBorder="1" applyAlignment="1">
      <alignment wrapText="1"/>
    </xf>
    <xf numFmtId="4" fontId="2" fillId="0" borderId="1" xfId="0" applyNumberFormat="1" applyFont="1" applyBorder="1"/>
    <xf numFmtId="0" fontId="2" fillId="3" borderId="0" xfId="0" applyFont="1" applyFill="1" applyAlignment="1"/>
    <xf numFmtId="0" fontId="2" fillId="0" borderId="0" xfId="0" applyFont="1" applyAlignment="1">
      <alignment wrapText="1"/>
    </xf>
    <xf numFmtId="0" fontId="7" fillId="2" borderId="3" xfId="0" applyFont="1" applyFill="1" applyBorder="1" applyAlignment="1">
      <alignment horizontal="center" wrapText="1"/>
    </xf>
    <xf numFmtId="0" fontId="7" fillId="2" borderId="2" xfId="0" applyFont="1" applyFill="1" applyBorder="1" applyAlignment="1">
      <alignment horizontal="center" wrapText="1"/>
    </xf>
    <xf numFmtId="49" fontId="2" fillId="3" borderId="1" xfId="0" applyNumberFormat="1" applyFont="1" applyFill="1" applyBorder="1" applyAlignment="1">
      <alignment horizontal="center" vertical="center" wrapText="1" shrinkToFit="1"/>
    </xf>
    <xf numFmtId="2" fontId="6" fillId="3" borderId="1" xfId="2" applyNumberFormat="1" applyFont="1" applyFill="1" applyBorder="1" applyAlignment="1">
      <alignment horizontal="center" vertical="center" wrapText="1"/>
    </xf>
    <xf numFmtId="9" fontId="6" fillId="3" borderId="1" xfId="2" applyFont="1" applyFill="1" applyBorder="1" applyAlignment="1">
      <alignment horizontal="center" vertical="center" wrapText="1"/>
    </xf>
    <xf numFmtId="0" fontId="7" fillId="0" borderId="0" xfId="0" applyFont="1" applyAlignment="1">
      <alignment horizont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53"/>
  <sheetViews>
    <sheetView tabSelected="1" topLeftCell="A4" workbookViewId="0">
      <selection activeCell="B14" sqref="B14"/>
    </sheetView>
  </sheetViews>
  <sheetFormatPr defaultRowHeight="12.75" x14ac:dyDescent="0.2"/>
  <cols>
    <col min="1" max="1" width="22.42578125" style="30" customWidth="1"/>
    <col min="2" max="2" width="49.7109375" style="30" customWidth="1"/>
    <col min="3" max="5" width="14.5703125" style="30" customWidth="1"/>
    <col min="6" max="7" width="13.5703125" style="30" customWidth="1"/>
    <col min="8" max="8" width="14.5703125" style="30" customWidth="1"/>
    <col min="9" max="12" width="13.5703125" style="30" customWidth="1"/>
    <col min="13" max="13" width="14.5703125" style="30" customWidth="1"/>
  </cols>
  <sheetData>
    <row r="2" spans="1:13" x14ac:dyDescent="0.2">
      <c r="B2" s="31" t="s">
        <v>236</v>
      </c>
      <c r="C2" s="32"/>
      <c r="D2" s="32"/>
      <c r="E2" s="32"/>
      <c r="F2" s="32"/>
      <c r="G2" s="32"/>
      <c r="H2" s="32"/>
      <c r="I2" s="32"/>
      <c r="J2" s="32"/>
      <c r="K2" s="32"/>
      <c r="L2" s="32"/>
      <c r="M2" s="32"/>
    </row>
    <row r="5" spans="1:13" x14ac:dyDescent="0.2">
      <c r="A5" s="36" t="s">
        <v>1962</v>
      </c>
      <c r="B5" s="36"/>
      <c r="C5" s="36"/>
      <c r="D5" s="36"/>
      <c r="E5" s="36"/>
      <c r="F5" s="36"/>
      <c r="G5" s="36"/>
      <c r="H5" s="36"/>
      <c r="I5" s="36"/>
      <c r="J5" s="36"/>
      <c r="K5" s="36"/>
      <c r="L5" s="36"/>
      <c r="M5" s="36"/>
    </row>
    <row r="7" spans="1:13" x14ac:dyDescent="0.2">
      <c r="A7" s="33" t="s">
        <v>1952</v>
      </c>
      <c r="B7" s="33" t="s">
        <v>1953</v>
      </c>
      <c r="C7" s="34" t="s">
        <v>89</v>
      </c>
      <c r="D7" s="34"/>
      <c r="E7" s="34"/>
      <c r="F7" s="34"/>
      <c r="G7" s="34"/>
      <c r="H7" s="35" t="s">
        <v>1954</v>
      </c>
      <c r="I7" s="35"/>
      <c r="J7" s="35"/>
      <c r="K7" s="35"/>
      <c r="L7" s="35"/>
      <c r="M7" s="35"/>
    </row>
    <row r="8" spans="1:13" ht="165.75" x14ac:dyDescent="0.2">
      <c r="A8" s="33"/>
      <c r="B8" s="33"/>
      <c r="C8" s="21" t="s">
        <v>1956</v>
      </c>
      <c r="D8" s="22" t="s">
        <v>1957</v>
      </c>
      <c r="E8" s="21" t="s">
        <v>1955</v>
      </c>
      <c r="F8" s="23" t="s">
        <v>1958</v>
      </c>
      <c r="G8" s="21" t="s">
        <v>1959</v>
      </c>
      <c r="H8" s="21" t="s">
        <v>1963</v>
      </c>
      <c r="I8" s="22" t="s">
        <v>1957</v>
      </c>
      <c r="J8" s="24" t="s">
        <v>1955</v>
      </c>
      <c r="K8" s="23" t="s">
        <v>1958</v>
      </c>
      <c r="L8" s="24" t="s">
        <v>1959</v>
      </c>
      <c r="M8" s="24" t="s">
        <v>1960</v>
      </c>
    </row>
    <row r="9" spans="1:13" x14ac:dyDescent="0.2">
      <c r="A9" s="26" t="s">
        <v>585</v>
      </c>
      <c r="B9" s="26" t="s">
        <v>1201</v>
      </c>
      <c r="C9" s="27">
        <v>77849118.990219995</v>
      </c>
      <c r="D9" s="27">
        <v>18350304.09809</v>
      </c>
      <c r="E9" s="2">
        <f t="shared" ref="E9:E72" si="0">IF(C9=0," ",IF(D9/C9*100&gt;200,"свыше 200",IF(D9/C9&gt;0,D9/C9*100,"")))</f>
        <v>23.571627188735825</v>
      </c>
      <c r="F9" s="27">
        <v>16998056.45967</v>
      </c>
      <c r="G9" s="2">
        <f t="shared" ref="G9:G72" si="1">IF(F9=0," ",IF(D9/F9*100&gt;200,"свыше 200",IF(D9/F9&gt;0,D9/F9*100,"")))</f>
        <v>107.95530737074782</v>
      </c>
      <c r="H9" s="27">
        <v>68362933.615030006</v>
      </c>
      <c r="I9" s="27">
        <v>16368005.389210001</v>
      </c>
      <c r="J9" s="2">
        <f>IF(H9=0," ",IF(I9/H9*100&gt;200,"свыше 200",IF(I9/H9&gt;0,I9/H9*100,"")))</f>
        <v>23.942807196342137</v>
      </c>
      <c r="K9" s="27">
        <v>15498428.84354</v>
      </c>
      <c r="L9" s="2">
        <f>IF(K9=0," ",IF(I9/K9*100&gt;200,"свыше 200",IF(I9/K9&gt;0,I9/K9*100,"")))</f>
        <v>105.61073999467018</v>
      </c>
      <c r="M9" s="27">
        <v>7115322.4706500005</v>
      </c>
    </row>
    <row r="10" spans="1:13" x14ac:dyDescent="0.2">
      <c r="A10" s="26" t="s">
        <v>189</v>
      </c>
      <c r="B10" s="26" t="s">
        <v>742</v>
      </c>
      <c r="C10" s="27">
        <v>49485372.820440002</v>
      </c>
      <c r="D10" s="27">
        <v>11783824.56607</v>
      </c>
      <c r="E10" s="2">
        <f t="shared" si="0"/>
        <v>23.812742825699544</v>
      </c>
      <c r="F10" s="27">
        <v>9386241.4813199993</v>
      </c>
      <c r="G10" s="2">
        <f t="shared" si="1"/>
        <v>125.54359047251813</v>
      </c>
      <c r="H10" s="27">
        <v>39982806.254560001</v>
      </c>
      <c r="I10" s="27">
        <v>9740339.7674000002</v>
      </c>
      <c r="J10" s="2">
        <f t="shared" ref="J10:J73" si="2">IF(H10=0," ",IF(I10/H10*100&gt;200,"свыше 200",IF(I10/H10&gt;0,I10/H10*100,"")))</f>
        <v>24.361320977286642</v>
      </c>
      <c r="K10" s="27">
        <v>7839994.1791500002</v>
      </c>
      <c r="L10" s="2">
        <f t="shared" ref="L10:L73" si="3">IF(K10=0," ",IF(I10/K10*100&gt;200,"свыше 200",IF(I10/K10&gt;0,I10/K10*100,"")))</f>
        <v>124.23911988740829</v>
      </c>
      <c r="M10" s="27">
        <v>4370177.8212799998</v>
      </c>
    </row>
    <row r="11" spans="1:13" x14ac:dyDescent="0.2">
      <c r="A11" s="26" t="s">
        <v>1235</v>
      </c>
      <c r="B11" s="26" t="s">
        <v>248</v>
      </c>
      <c r="C11" s="27">
        <v>28226673.63589</v>
      </c>
      <c r="D11" s="27">
        <v>6692690.0387700005</v>
      </c>
      <c r="E11" s="2">
        <f t="shared" si="0"/>
        <v>23.710516248220962</v>
      </c>
      <c r="F11" s="27">
        <v>5148529.43561</v>
      </c>
      <c r="G11" s="2">
        <f t="shared" si="1"/>
        <v>129.99226521809811</v>
      </c>
      <c r="H11" s="27">
        <v>22063910.699999999</v>
      </c>
      <c r="I11" s="27">
        <v>5425166.5161300004</v>
      </c>
      <c r="J11" s="2">
        <f t="shared" si="2"/>
        <v>24.588417664915589</v>
      </c>
      <c r="K11" s="27">
        <v>4241381.3581999997</v>
      </c>
      <c r="L11" s="2">
        <f t="shared" si="3"/>
        <v>127.91036829643603</v>
      </c>
      <c r="M11" s="27">
        <v>2400824.0244300002</v>
      </c>
    </row>
    <row r="12" spans="1:13" x14ac:dyDescent="0.2">
      <c r="A12" s="26" t="s">
        <v>750</v>
      </c>
      <c r="B12" s="26" t="s">
        <v>1166</v>
      </c>
      <c r="C12" s="27">
        <v>10945915.699999999</v>
      </c>
      <c r="D12" s="27">
        <v>3255001.7488699998</v>
      </c>
      <c r="E12" s="2">
        <f t="shared" si="0"/>
        <v>29.737135184313541</v>
      </c>
      <c r="F12" s="27">
        <v>2660293.41028</v>
      </c>
      <c r="G12" s="2">
        <f t="shared" si="1"/>
        <v>122.35499047931731</v>
      </c>
      <c r="H12" s="27">
        <v>10945915.699999999</v>
      </c>
      <c r="I12" s="27">
        <v>3255001.7488699998</v>
      </c>
      <c r="J12" s="2">
        <f t="shared" si="2"/>
        <v>29.737135184313541</v>
      </c>
      <c r="K12" s="27">
        <v>2660293.41028</v>
      </c>
      <c r="L12" s="2">
        <f t="shared" si="3"/>
        <v>122.35499047931731</v>
      </c>
      <c r="M12" s="27">
        <v>1650551.5807599998</v>
      </c>
    </row>
    <row r="13" spans="1:13" ht="38.25" x14ac:dyDescent="0.2">
      <c r="A13" s="26" t="s">
        <v>272</v>
      </c>
      <c r="B13" s="26" t="s">
        <v>1631</v>
      </c>
      <c r="C13" s="27">
        <v>10388086</v>
      </c>
      <c r="D13" s="27">
        <v>3199719.3917700001</v>
      </c>
      <c r="E13" s="2">
        <f t="shared" si="0"/>
        <v>30.801818465596071</v>
      </c>
      <c r="F13" s="27">
        <v>2556631.8845899999</v>
      </c>
      <c r="G13" s="2">
        <f t="shared" si="1"/>
        <v>125.15369971939197</v>
      </c>
      <c r="H13" s="27">
        <v>10388086</v>
      </c>
      <c r="I13" s="27">
        <v>3199719.3917700001</v>
      </c>
      <c r="J13" s="2">
        <f t="shared" si="2"/>
        <v>30.801818465596071</v>
      </c>
      <c r="K13" s="27">
        <v>2556631.8845899999</v>
      </c>
      <c r="L13" s="2">
        <f t="shared" si="3"/>
        <v>125.15369971939197</v>
      </c>
      <c r="M13" s="27">
        <v>1630125.1393000002</v>
      </c>
    </row>
    <row r="14" spans="1:13" ht="140.25" x14ac:dyDescent="0.2">
      <c r="A14" s="26" t="s">
        <v>1271</v>
      </c>
      <c r="B14" s="26" t="s">
        <v>9</v>
      </c>
      <c r="C14" s="27">
        <v>10388086</v>
      </c>
      <c r="D14" s="27">
        <v>3200595.2137699998</v>
      </c>
      <c r="E14" s="2">
        <f t="shared" si="0"/>
        <v>30.810249489366953</v>
      </c>
      <c r="F14" s="27">
        <v>2521520.04293</v>
      </c>
      <c r="G14" s="2">
        <f t="shared" si="1"/>
        <v>126.9311827500255</v>
      </c>
      <c r="H14" s="27">
        <v>10388086</v>
      </c>
      <c r="I14" s="27">
        <v>3200595.2137699998</v>
      </c>
      <c r="J14" s="2">
        <f t="shared" si="2"/>
        <v>30.810249489366953</v>
      </c>
      <c r="K14" s="27">
        <v>2521520.04293</v>
      </c>
      <c r="L14" s="2">
        <f t="shared" si="3"/>
        <v>126.9311827500255</v>
      </c>
      <c r="M14" s="27">
        <v>1630319.9422999998</v>
      </c>
    </row>
    <row r="15" spans="1:13" ht="89.25" x14ac:dyDescent="0.2">
      <c r="A15" s="26" t="s">
        <v>1239</v>
      </c>
      <c r="B15" s="26" t="s">
        <v>818</v>
      </c>
      <c r="C15" s="27"/>
      <c r="D15" s="27">
        <v>-875.822</v>
      </c>
      <c r="E15" s="2" t="str">
        <f t="shared" si="0"/>
        <v xml:space="preserve"> </v>
      </c>
      <c r="F15" s="27">
        <v>32668.47366</v>
      </c>
      <c r="G15" s="2" t="str">
        <f t="shared" si="1"/>
        <v/>
      </c>
      <c r="H15" s="27"/>
      <c r="I15" s="27">
        <v>-875.822</v>
      </c>
      <c r="J15" s="2" t="str">
        <f t="shared" si="2"/>
        <v xml:space="preserve"> </v>
      </c>
      <c r="K15" s="27">
        <v>32668.47366</v>
      </c>
      <c r="L15" s="2" t="str">
        <f t="shared" si="3"/>
        <v/>
      </c>
      <c r="M15" s="27">
        <v>-194.803</v>
      </c>
    </row>
    <row r="16" spans="1:13" ht="38.25" x14ac:dyDescent="0.2">
      <c r="A16" s="26" t="s">
        <v>500</v>
      </c>
      <c r="B16" s="26" t="s">
        <v>333</v>
      </c>
      <c r="C16" s="27"/>
      <c r="D16" s="27"/>
      <c r="E16" s="2" t="str">
        <f t="shared" si="0"/>
        <v xml:space="preserve"> </v>
      </c>
      <c r="F16" s="27">
        <v>2443.3679999999999</v>
      </c>
      <c r="G16" s="2" t="str">
        <f t="shared" si="1"/>
        <v/>
      </c>
      <c r="H16" s="27"/>
      <c r="I16" s="27"/>
      <c r="J16" s="2" t="str">
        <f t="shared" si="2"/>
        <v xml:space="preserve"> </v>
      </c>
      <c r="K16" s="27">
        <v>2443.3679999999999</v>
      </c>
      <c r="L16" s="2" t="str">
        <f t="shared" si="3"/>
        <v/>
      </c>
      <c r="M16" s="27"/>
    </row>
    <row r="17" spans="1:13" ht="127.5" x14ac:dyDescent="0.2">
      <c r="A17" s="26" t="s">
        <v>534</v>
      </c>
      <c r="B17" s="26" t="s">
        <v>1183</v>
      </c>
      <c r="C17" s="27">
        <v>396679.7</v>
      </c>
      <c r="D17" s="27">
        <v>49229.127890000003</v>
      </c>
      <c r="E17" s="2">
        <f t="shared" si="0"/>
        <v>12.410296743191044</v>
      </c>
      <c r="F17" s="27">
        <v>86449.383090000003</v>
      </c>
      <c r="G17" s="2">
        <f t="shared" si="1"/>
        <v>56.945609245989594</v>
      </c>
      <c r="H17" s="27">
        <v>396679.7</v>
      </c>
      <c r="I17" s="27">
        <v>49229.127890000003</v>
      </c>
      <c r="J17" s="2">
        <f t="shared" si="2"/>
        <v>12.410296743191044</v>
      </c>
      <c r="K17" s="27">
        <v>86449.383090000003</v>
      </c>
      <c r="L17" s="2">
        <f t="shared" si="3"/>
        <v>56.945609245989594</v>
      </c>
      <c r="M17" s="27">
        <v>20504.453460000004</v>
      </c>
    </row>
    <row r="18" spans="1:13" ht="127.5" x14ac:dyDescent="0.2">
      <c r="A18" s="26" t="s">
        <v>61</v>
      </c>
      <c r="B18" s="26" t="s">
        <v>636</v>
      </c>
      <c r="C18" s="27">
        <v>161150</v>
      </c>
      <c r="D18" s="27">
        <v>6053.2292100000004</v>
      </c>
      <c r="E18" s="2">
        <f t="shared" si="0"/>
        <v>3.7562700651566869</v>
      </c>
      <c r="F18" s="27">
        <v>17212.142599999999</v>
      </c>
      <c r="G18" s="2">
        <f t="shared" si="1"/>
        <v>35.16836544219661</v>
      </c>
      <c r="H18" s="27">
        <v>161150</v>
      </c>
      <c r="I18" s="27">
        <v>6053.2292100000004</v>
      </c>
      <c r="J18" s="2">
        <f t="shared" si="2"/>
        <v>3.7562700651566869</v>
      </c>
      <c r="K18" s="27">
        <v>17212.142599999999</v>
      </c>
      <c r="L18" s="2">
        <f t="shared" si="3"/>
        <v>35.16836544219661</v>
      </c>
      <c r="M18" s="27">
        <v>-78.011999999999716</v>
      </c>
    </row>
    <row r="19" spans="1:13" x14ac:dyDescent="0.2">
      <c r="A19" s="26" t="s">
        <v>8</v>
      </c>
      <c r="B19" s="26" t="s">
        <v>260</v>
      </c>
      <c r="C19" s="27">
        <v>17280757.93589</v>
      </c>
      <c r="D19" s="27">
        <v>3437688.2899000002</v>
      </c>
      <c r="E19" s="2">
        <f t="shared" si="0"/>
        <v>19.893156901181666</v>
      </c>
      <c r="F19" s="27">
        <v>2488236.0253300001</v>
      </c>
      <c r="G19" s="2">
        <f t="shared" si="1"/>
        <v>138.15764480960283</v>
      </c>
      <c r="H19" s="27">
        <v>11117995</v>
      </c>
      <c r="I19" s="27">
        <v>2170164.7672600001</v>
      </c>
      <c r="J19" s="2">
        <f t="shared" si="2"/>
        <v>19.519389667471518</v>
      </c>
      <c r="K19" s="27">
        <v>1581087.9479199999</v>
      </c>
      <c r="L19" s="2">
        <f t="shared" si="3"/>
        <v>137.2576882971602</v>
      </c>
      <c r="M19" s="27">
        <v>750272.44367000018</v>
      </c>
    </row>
    <row r="20" spans="1:13" ht="89.25" x14ac:dyDescent="0.2">
      <c r="A20" s="26" t="s">
        <v>226</v>
      </c>
      <c r="B20" s="26" t="s">
        <v>949</v>
      </c>
      <c r="C20" s="27"/>
      <c r="D20" s="27"/>
      <c r="E20" s="2" t="str">
        <f t="shared" si="0"/>
        <v xml:space="preserve"> </v>
      </c>
      <c r="F20" s="27">
        <v>2314377.9308600002</v>
      </c>
      <c r="G20" s="2" t="str">
        <f t="shared" si="1"/>
        <v/>
      </c>
      <c r="H20" s="27"/>
      <c r="I20" s="27"/>
      <c r="J20" s="2" t="str">
        <f t="shared" si="2"/>
        <v xml:space="preserve"> </v>
      </c>
      <c r="K20" s="27">
        <v>1473429.81124</v>
      </c>
      <c r="L20" s="2" t="str">
        <f t="shared" si="3"/>
        <v/>
      </c>
      <c r="M20" s="27"/>
    </row>
    <row r="21" spans="1:13" ht="102" x14ac:dyDescent="0.2">
      <c r="A21" s="26" t="s">
        <v>226</v>
      </c>
      <c r="B21" s="26" t="s">
        <v>169</v>
      </c>
      <c r="C21" s="27">
        <v>15362893.80955</v>
      </c>
      <c r="D21" s="27">
        <v>3087612.48789</v>
      </c>
      <c r="E21" s="2">
        <f t="shared" si="0"/>
        <v>20.097857383943214</v>
      </c>
      <c r="F21" s="27"/>
      <c r="G21" s="2" t="str">
        <f t="shared" si="1"/>
        <v xml:space="preserve"> </v>
      </c>
      <c r="H21" s="27">
        <v>9843549</v>
      </c>
      <c r="I21" s="27">
        <v>1970385.7031099999</v>
      </c>
      <c r="J21" s="2">
        <f t="shared" si="2"/>
        <v>20.01702539510902</v>
      </c>
      <c r="K21" s="27"/>
      <c r="L21" s="2" t="str">
        <f t="shared" si="3"/>
        <v xml:space="preserve"> </v>
      </c>
      <c r="M21" s="27">
        <v>681350.66229999997</v>
      </c>
    </row>
    <row r="22" spans="1:13" ht="102" x14ac:dyDescent="0.2">
      <c r="A22" s="26" t="s">
        <v>1417</v>
      </c>
      <c r="B22" s="26" t="s">
        <v>1298</v>
      </c>
      <c r="C22" s="27">
        <v>99021.74</v>
      </c>
      <c r="D22" s="27">
        <v>6082.36643</v>
      </c>
      <c r="E22" s="2">
        <f t="shared" si="0"/>
        <v>6.1424556163121347</v>
      </c>
      <c r="F22" s="27">
        <v>-2261.9079200000001</v>
      </c>
      <c r="G22" s="2" t="str">
        <f t="shared" si="1"/>
        <v/>
      </c>
      <c r="H22" s="27">
        <v>57617</v>
      </c>
      <c r="I22" s="27">
        <v>3830.6123200000002</v>
      </c>
      <c r="J22" s="2">
        <f t="shared" si="2"/>
        <v>6.6484064078310228</v>
      </c>
      <c r="K22" s="27">
        <v>-1544.3336999999999</v>
      </c>
      <c r="L22" s="2" t="str">
        <f t="shared" si="3"/>
        <v/>
      </c>
      <c r="M22" s="27">
        <v>1741.5100700000003</v>
      </c>
    </row>
    <row r="23" spans="1:13" ht="38.25" x14ac:dyDescent="0.2">
      <c r="A23" s="26" t="s">
        <v>944</v>
      </c>
      <c r="B23" s="26" t="s">
        <v>842</v>
      </c>
      <c r="C23" s="27"/>
      <c r="D23" s="27"/>
      <c r="E23" s="2" t="str">
        <f t="shared" si="0"/>
        <v xml:space="preserve"> </v>
      </c>
      <c r="F23" s="27">
        <v>8524.5435199999993</v>
      </c>
      <c r="G23" s="2" t="str">
        <f t="shared" si="1"/>
        <v/>
      </c>
      <c r="H23" s="27"/>
      <c r="I23" s="27"/>
      <c r="J23" s="2" t="str">
        <f t="shared" si="2"/>
        <v xml:space="preserve"> </v>
      </c>
      <c r="K23" s="27">
        <v>5778.2169700000004</v>
      </c>
      <c r="L23" s="2" t="str">
        <f t="shared" si="3"/>
        <v/>
      </c>
      <c r="M23" s="27"/>
    </row>
    <row r="24" spans="1:13" ht="76.5" x14ac:dyDescent="0.2">
      <c r="A24" s="26" t="s">
        <v>944</v>
      </c>
      <c r="B24" s="26" t="s">
        <v>1322</v>
      </c>
      <c r="C24" s="27">
        <v>181196.99215999999</v>
      </c>
      <c r="D24" s="27">
        <v>27689.399150000001</v>
      </c>
      <c r="E24" s="2">
        <f t="shared" si="0"/>
        <v>15.281379022864684</v>
      </c>
      <c r="F24" s="27"/>
      <c r="G24" s="2" t="str">
        <f t="shared" si="1"/>
        <v xml:space="preserve"> </v>
      </c>
      <c r="H24" s="27">
        <v>107394</v>
      </c>
      <c r="I24" s="27">
        <v>18541.867170000001</v>
      </c>
      <c r="J24" s="2">
        <f t="shared" si="2"/>
        <v>17.265272892340356</v>
      </c>
      <c r="K24" s="27"/>
      <c r="L24" s="2" t="str">
        <f t="shared" si="3"/>
        <v xml:space="preserve"> </v>
      </c>
      <c r="M24" s="27">
        <v>6878.8551300000017</v>
      </c>
    </row>
    <row r="25" spans="1:13" ht="76.5" x14ac:dyDescent="0.2">
      <c r="A25" s="26" t="s">
        <v>1160</v>
      </c>
      <c r="B25" s="26" t="s">
        <v>1592</v>
      </c>
      <c r="C25" s="27">
        <v>251437.48</v>
      </c>
      <c r="D25" s="27">
        <v>64246.86752</v>
      </c>
      <c r="E25" s="2">
        <f t="shared" si="0"/>
        <v>25.551826052345099</v>
      </c>
      <c r="F25" s="27">
        <v>44114.597199999997</v>
      </c>
      <c r="G25" s="2">
        <f t="shared" si="1"/>
        <v>145.6363009022329</v>
      </c>
      <c r="H25" s="27">
        <v>126191</v>
      </c>
      <c r="I25" s="27">
        <v>32123.43376</v>
      </c>
      <c r="J25" s="2">
        <f t="shared" si="2"/>
        <v>25.456200331243906</v>
      </c>
      <c r="K25" s="27">
        <v>22057.298599999998</v>
      </c>
      <c r="L25" s="2">
        <f t="shared" si="3"/>
        <v>145.6363009022329</v>
      </c>
      <c r="M25" s="27">
        <v>12740.776010000001</v>
      </c>
    </row>
    <row r="26" spans="1:13" ht="102" x14ac:dyDescent="0.2">
      <c r="A26" s="26" t="s">
        <v>702</v>
      </c>
      <c r="B26" s="26" t="s">
        <v>1247</v>
      </c>
      <c r="C26" s="27"/>
      <c r="D26" s="27"/>
      <c r="E26" s="2" t="str">
        <f t="shared" si="0"/>
        <v xml:space="preserve"> </v>
      </c>
      <c r="F26" s="27">
        <v>16.843</v>
      </c>
      <c r="G26" s="2" t="str">
        <f t="shared" si="1"/>
        <v/>
      </c>
      <c r="H26" s="27"/>
      <c r="I26" s="27"/>
      <c r="J26" s="2" t="str">
        <f t="shared" si="2"/>
        <v xml:space="preserve"> </v>
      </c>
      <c r="K26" s="27">
        <v>5.0506500000000001</v>
      </c>
      <c r="L26" s="2" t="str">
        <f t="shared" si="3"/>
        <v/>
      </c>
      <c r="M26" s="27"/>
    </row>
    <row r="27" spans="1:13" ht="114.75" x14ac:dyDescent="0.2">
      <c r="A27" s="26" t="s">
        <v>1597</v>
      </c>
      <c r="B27" s="26" t="s">
        <v>406</v>
      </c>
      <c r="C27" s="27"/>
      <c r="D27" s="27"/>
      <c r="E27" s="2" t="str">
        <f t="shared" si="0"/>
        <v xml:space="preserve"> </v>
      </c>
      <c r="F27" s="27">
        <v>-32768.894959999998</v>
      </c>
      <c r="G27" s="2" t="str">
        <f t="shared" si="1"/>
        <v/>
      </c>
      <c r="H27" s="27"/>
      <c r="I27" s="27"/>
      <c r="J27" s="2" t="str">
        <f t="shared" si="2"/>
        <v xml:space="preserve"> </v>
      </c>
      <c r="K27" s="27">
        <v>-25638.884099999999</v>
      </c>
      <c r="L27" s="2" t="str">
        <f t="shared" si="3"/>
        <v/>
      </c>
      <c r="M27" s="27"/>
    </row>
    <row r="28" spans="1:13" ht="140.25" x14ac:dyDescent="0.2">
      <c r="A28" s="26" t="s">
        <v>1597</v>
      </c>
      <c r="B28" s="26" t="s">
        <v>1291</v>
      </c>
      <c r="C28" s="27">
        <v>392845.88</v>
      </c>
      <c r="D28" s="27">
        <v>10196.1088</v>
      </c>
      <c r="E28" s="2">
        <f t="shared" si="0"/>
        <v>2.5954475582129053</v>
      </c>
      <c r="F28" s="27"/>
      <c r="G28" s="2" t="str">
        <f t="shared" si="1"/>
        <v xml:space="preserve"> </v>
      </c>
      <c r="H28" s="27">
        <v>274292</v>
      </c>
      <c r="I28" s="27">
        <v>6016.6570300000003</v>
      </c>
      <c r="J28" s="2">
        <f t="shared" si="2"/>
        <v>2.1935226072944163</v>
      </c>
      <c r="K28" s="27"/>
      <c r="L28" s="2" t="str">
        <f t="shared" si="3"/>
        <v xml:space="preserve"> </v>
      </c>
      <c r="M28" s="27">
        <v>4297.9402600000003</v>
      </c>
    </row>
    <row r="29" spans="1:13" ht="89.25" x14ac:dyDescent="0.2">
      <c r="A29" s="26" t="s">
        <v>1151</v>
      </c>
      <c r="B29" s="26" t="s">
        <v>1017</v>
      </c>
      <c r="C29" s="27">
        <v>1186.5</v>
      </c>
      <c r="D29" s="27"/>
      <c r="E29" s="2" t="str">
        <f t="shared" si="0"/>
        <v/>
      </c>
      <c r="F29" s="27"/>
      <c r="G29" s="2" t="str">
        <f t="shared" si="1"/>
        <v xml:space="preserve"> </v>
      </c>
      <c r="H29" s="27">
        <v>1024</v>
      </c>
      <c r="I29" s="27"/>
      <c r="J29" s="2" t="str">
        <f t="shared" si="2"/>
        <v/>
      </c>
      <c r="K29" s="27"/>
      <c r="L29" s="2" t="str">
        <f t="shared" si="3"/>
        <v xml:space="preserve"> </v>
      </c>
      <c r="M29" s="27"/>
    </row>
    <row r="30" spans="1:13" ht="102" x14ac:dyDescent="0.2">
      <c r="A30" s="26" t="s">
        <v>244</v>
      </c>
      <c r="B30" s="26" t="s">
        <v>1024</v>
      </c>
      <c r="C30" s="27"/>
      <c r="D30" s="27"/>
      <c r="E30" s="2" t="str">
        <f t="shared" si="0"/>
        <v xml:space="preserve"> </v>
      </c>
      <c r="F30" s="27">
        <v>-2.4855900000000002</v>
      </c>
      <c r="G30" s="2" t="str">
        <f t="shared" si="1"/>
        <v/>
      </c>
      <c r="H30" s="27"/>
      <c r="I30" s="27"/>
      <c r="J30" s="2" t="str">
        <f t="shared" si="2"/>
        <v xml:space="preserve"> </v>
      </c>
      <c r="K30" s="27">
        <v>-1.2137800000000001</v>
      </c>
      <c r="L30" s="2" t="str">
        <f t="shared" si="3"/>
        <v/>
      </c>
      <c r="M30" s="27"/>
    </row>
    <row r="31" spans="1:13" ht="89.25" x14ac:dyDescent="0.2">
      <c r="A31" s="26" t="s">
        <v>1433</v>
      </c>
      <c r="B31" s="26" t="s">
        <v>149</v>
      </c>
      <c r="C31" s="27">
        <v>7014.5</v>
      </c>
      <c r="D31" s="27"/>
      <c r="E31" s="2" t="str">
        <f t="shared" si="0"/>
        <v/>
      </c>
      <c r="F31" s="27">
        <v>-4.0541999999999998</v>
      </c>
      <c r="G31" s="2" t="str">
        <f t="shared" si="1"/>
        <v/>
      </c>
      <c r="H31" s="27">
        <v>6014</v>
      </c>
      <c r="I31" s="27"/>
      <c r="J31" s="2" t="str">
        <f t="shared" si="2"/>
        <v/>
      </c>
      <c r="K31" s="27">
        <v>-2.9824000000000002</v>
      </c>
      <c r="L31" s="2" t="str">
        <f t="shared" si="3"/>
        <v/>
      </c>
      <c r="M31" s="27"/>
    </row>
    <row r="32" spans="1:13" ht="51" x14ac:dyDescent="0.2">
      <c r="A32" s="26" t="s">
        <v>1182</v>
      </c>
      <c r="B32" s="26" t="s">
        <v>296</v>
      </c>
      <c r="C32" s="27"/>
      <c r="D32" s="27"/>
      <c r="E32" s="2" t="str">
        <f t="shared" si="0"/>
        <v xml:space="preserve"> </v>
      </c>
      <c r="F32" s="27">
        <v>58788.2114</v>
      </c>
      <c r="G32" s="2" t="str">
        <f t="shared" si="1"/>
        <v/>
      </c>
      <c r="H32" s="27"/>
      <c r="I32" s="27"/>
      <c r="J32" s="2" t="str">
        <f t="shared" si="2"/>
        <v xml:space="preserve"> </v>
      </c>
      <c r="K32" s="27">
        <v>41521.895239999998</v>
      </c>
      <c r="L32" s="2" t="str">
        <f t="shared" si="3"/>
        <v/>
      </c>
      <c r="M32" s="27"/>
    </row>
    <row r="33" spans="1:13" ht="63.75" x14ac:dyDescent="0.2">
      <c r="A33" s="26" t="s">
        <v>1182</v>
      </c>
      <c r="B33" s="26" t="s">
        <v>1053</v>
      </c>
      <c r="C33" s="27">
        <v>315388.72830000002</v>
      </c>
      <c r="D33" s="27">
        <v>107888.57977</v>
      </c>
      <c r="E33" s="2">
        <f t="shared" si="0"/>
        <v>34.208127966886501</v>
      </c>
      <c r="F33" s="27"/>
      <c r="G33" s="2" t="str">
        <f t="shared" si="1"/>
        <v xml:space="preserve"> </v>
      </c>
      <c r="H33" s="27">
        <v>226687</v>
      </c>
      <c r="I33" s="27">
        <v>74200.412970000005</v>
      </c>
      <c r="J33" s="2">
        <f t="shared" si="2"/>
        <v>32.732540008910966</v>
      </c>
      <c r="K33" s="27"/>
      <c r="L33" s="2" t="str">
        <f t="shared" si="3"/>
        <v xml:space="preserve"> </v>
      </c>
      <c r="M33" s="27">
        <v>22251.210370000008</v>
      </c>
    </row>
    <row r="34" spans="1:13" ht="51" x14ac:dyDescent="0.2">
      <c r="A34" s="26" t="s">
        <v>716</v>
      </c>
      <c r="B34" s="26" t="s">
        <v>1538</v>
      </c>
      <c r="C34" s="27"/>
      <c r="D34" s="27"/>
      <c r="E34" s="2" t="str">
        <f t="shared" si="0"/>
        <v xml:space="preserve"> </v>
      </c>
      <c r="F34" s="27">
        <v>97451.242020000005</v>
      </c>
      <c r="G34" s="2" t="str">
        <f t="shared" si="1"/>
        <v/>
      </c>
      <c r="H34" s="27"/>
      <c r="I34" s="27"/>
      <c r="J34" s="2" t="str">
        <f t="shared" si="2"/>
        <v xml:space="preserve"> </v>
      </c>
      <c r="K34" s="27">
        <v>65483.089200000002</v>
      </c>
      <c r="L34" s="2" t="str">
        <f t="shared" si="3"/>
        <v/>
      </c>
      <c r="M34" s="27"/>
    </row>
    <row r="35" spans="1:13" ht="63.75" x14ac:dyDescent="0.2">
      <c r="A35" s="26" t="s">
        <v>716</v>
      </c>
      <c r="B35" s="26" t="s">
        <v>214</v>
      </c>
      <c r="C35" s="27">
        <v>669772.30588</v>
      </c>
      <c r="D35" s="27">
        <v>133972.48034000001</v>
      </c>
      <c r="E35" s="2">
        <f t="shared" si="0"/>
        <v>20.002690341753731</v>
      </c>
      <c r="F35" s="27"/>
      <c r="G35" s="2" t="str">
        <f t="shared" si="1"/>
        <v xml:space="preserve"> </v>
      </c>
      <c r="H35" s="27">
        <v>475227</v>
      </c>
      <c r="I35" s="27">
        <v>65066.080900000001</v>
      </c>
      <c r="J35" s="2">
        <f t="shared" si="2"/>
        <v>13.691579161116687</v>
      </c>
      <c r="K35" s="27"/>
      <c r="L35" s="2" t="str">
        <f t="shared" si="3"/>
        <v xml:space="preserve"> </v>
      </c>
      <c r="M35" s="27">
        <v>21011.489529999999</v>
      </c>
    </row>
    <row r="36" spans="1:13" ht="38.25" x14ac:dyDescent="0.2">
      <c r="A36" s="26" t="s">
        <v>1621</v>
      </c>
      <c r="B36" s="26" t="s">
        <v>209</v>
      </c>
      <c r="C36" s="27">
        <v>7957162.6120300004</v>
      </c>
      <c r="D36" s="27">
        <v>1824544.61188</v>
      </c>
      <c r="E36" s="2">
        <f t="shared" si="0"/>
        <v>22.929588106212261</v>
      </c>
      <c r="F36" s="27">
        <v>1833842.08091</v>
      </c>
      <c r="G36" s="2">
        <f t="shared" si="1"/>
        <v>99.493006015796823</v>
      </c>
      <c r="H36" s="27">
        <v>7633600.5599999996</v>
      </c>
      <c r="I36" s="27">
        <v>1740910.32021</v>
      </c>
      <c r="J36" s="2">
        <f t="shared" si="2"/>
        <v>22.805887032291878</v>
      </c>
      <c r="K36" s="27">
        <v>1758084.35418</v>
      </c>
      <c r="L36" s="2">
        <f t="shared" si="3"/>
        <v>99.023139365914531</v>
      </c>
      <c r="M36" s="27">
        <v>539797.14479000005</v>
      </c>
    </row>
    <row r="37" spans="1:13" ht="25.5" x14ac:dyDescent="0.2">
      <c r="A37" s="26" t="s">
        <v>1134</v>
      </c>
      <c r="B37" s="26" t="s">
        <v>496</v>
      </c>
      <c r="C37" s="27">
        <v>7957162.6120300004</v>
      </c>
      <c r="D37" s="27">
        <v>1824544.61188</v>
      </c>
      <c r="E37" s="2">
        <f t="shared" si="0"/>
        <v>22.929588106212261</v>
      </c>
      <c r="F37" s="27">
        <v>1833842.08091</v>
      </c>
      <c r="G37" s="2">
        <f t="shared" si="1"/>
        <v>99.493006015796823</v>
      </c>
      <c r="H37" s="27">
        <v>7633600.5599999996</v>
      </c>
      <c r="I37" s="27">
        <v>1740910.32021</v>
      </c>
      <c r="J37" s="2">
        <f t="shared" si="2"/>
        <v>22.805887032291878</v>
      </c>
      <c r="K37" s="27">
        <v>1758084.35418</v>
      </c>
      <c r="L37" s="2">
        <f t="shared" si="3"/>
        <v>99.023139365914531</v>
      </c>
      <c r="M37" s="27">
        <v>539797.14479000005</v>
      </c>
    </row>
    <row r="38" spans="1:13" ht="76.5" x14ac:dyDescent="0.2">
      <c r="A38" s="26" t="s">
        <v>666</v>
      </c>
      <c r="B38" s="26" t="s">
        <v>683</v>
      </c>
      <c r="C38" s="27"/>
      <c r="D38" s="27">
        <v>20.832000000000001</v>
      </c>
      <c r="E38" s="2" t="str">
        <f t="shared" si="0"/>
        <v xml:space="preserve"> </v>
      </c>
      <c r="F38" s="27">
        <v>-3.6395</v>
      </c>
      <c r="G38" s="2" t="str">
        <f t="shared" si="1"/>
        <v/>
      </c>
      <c r="H38" s="27"/>
      <c r="I38" s="27">
        <v>20.832000000000001</v>
      </c>
      <c r="J38" s="2" t="str">
        <f t="shared" si="2"/>
        <v xml:space="preserve"> </v>
      </c>
      <c r="K38" s="27">
        <v>-3.6395</v>
      </c>
      <c r="L38" s="2" t="str">
        <f t="shared" si="3"/>
        <v/>
      </c>
      <c r="M38" s="27">
        <v>12.011500000000002</v>
      </c>
    </row>
    <row r="39" spans="1:13" ht="63.75" x14ac:dyDescent="0.2">
      <c r="A39" s="26" t="s">
        <v>1469</v>
      </c>
      <c r="B39" s="26" t="s">
        <v>861</v>
      </c>
      <c r="C39" s="27"/>
      <c r="D39" s="27">
        <v>20.832000000000001</v>
      </c>
      <c r="E39" s="2" t="str">
        <f t="shared" si="0"/>
        <v xml:space="preserve"> </v>
      </c>
      <c r="F39" s="27">
        <v>-3.6395</v>
      </c>
      <c r="G39" s="2" t="str">
        <f t="shared" si="1"/>
        <v/>
      </c>
      <c r="H39" s="27"/>
      <c r="I39" s="27">
        <v>20.832000000000001</v>
      </c>
      <c r="J39" s="2" t="str">
        <f t="shared" si="2"/>
        <v xml:space="preserve"> </v>
      </c>
      <c r="K39" s="27">
        <v>-3.6395</v>
      </c>
      <c r="L39" s="2" t="str">
        <f t="shared" si="3"/>
        <v/>
      </c>
      <c r="M39" s="27">
        <v>12.011500000000002</v>
      </c>
    </row>
    <row r="40" spans="1:13" ht="38.25" x14ac:dyDescent="0.2">
      <c r="A40" s="26" t="s">
        <v>678</v>
      </c>
      <c r="B40" s="26" t="s">
        <v>1118</v>
      </c>
      <c r="C40" s="27">
        <v>1439036</v>
      </c>
      <c r="D40" s="27">
        <v>209789.09500999999</v>
      </c>
      <c r="E40" s="2">
        <f t="shared" si="0"/>
        <v>14.578446613566303</v>
      </c>
      <c r="F40" s="27">
        <v>348530.29726999998</v>
      </c>
      <c r="G40" s="2">
        <f t="shared" si="1"/>
        <v>60.192498802329439</v>
      </c>
      <c r="H40" s="27">
        <v>1439036</v>
      </c>
      <c r="I40" s="27">
        <v>209789.09500999999</v>
      </c>
      <c r="J40" s="2">
        <f t="shared" si="2"/>
        <v>14.578446613566303</v>
      </c>
      <c r="K40" s="27">
        <v>348530.29726999998</v>
      </c>
      <c r="L40" s="2">
        <f t="shared" si="3"/>
        <v>60.192498802329439</v>
      </c>
      <c r="M40" s="27">
        <v>66693.579009999987</v>
      </c>
    </row>
    <row r="41" spans="1:13" ht="165.75" x14ac:dyDescent="0.2">
      <c r="A41" s="26" t="s">
        <v>165</v>
      </c>
      <c r="B41" s="26" t="s">
        <v>1311</v>
      </c>
      <c r="C41" s="27">
        <v>1176758.3</v>
      </c>
      <c r="D41" s="27">
        <v>252298.28312000001</v>
      </c>
      <c r="E41" s="2">
        <f t="shared" si="0"/>
        <v>21.440110778908466</v>
      </c>
      <c r="F41" s="27">
        <v>254153.5392</v>
      </c>
      <c r="G41" s="2">
        <f t="shared" si="1"/>
        <v>99.27002547914941</v>
      </c>
      <c r="H41" s="27">
        <v>1176758.3</v>
      </c>
      <c r="I41" s="27">
        <v>252298.28312000001</v>
      </c>
      <c r="J41" s="2">
        <f t="shared" si="2"/>
        <v>21.440110778908466</v>
      </c>
      <c r="K41" s="27">
        <v>254153.5392</v>
      </c>
      <c r="L41" s="2">
        <f t="shared" si="3"/>
        <v>99.27002547914941</v>
      </c>
      <c r="M41" s="27">
        <v>68361.143330000021</v>
      </c>
    </row>
    <row r="42" spans="1:13" ht="191.25" x14ac:dyDescent="0.2">
      <c r="A42" s="26" t="s">
        <v>123</v>
      </c>
      <c r="B42" s="26" t="s">
        <v>215</v>
      </c>
      <c r="C42" s="27">
        <v>1066320.8999999999</v>
      </c>
      <c r="D42" s="27">
        <v>229082.78344</v>
      </c>
      <c r="E42" s="2">
        <f t="shared" si="0"/>
        <v>21.48347495017682</v>
      </c>
      <c r="F42" s="27">
        <v>230200.48767999999</v>
      </c>
      <c r="G42" s="2">
        <f t="shared" si="1"/>
        <v>99.514464868747936</v>
      </c>
      <c r="H42" s="27">
        <v>1066320.8999999999</v>
      </c>
      <c r="I42" s="27">
        <v>229082.78344</v>
      </c>
      <c r="J42" s="2">
        <f t="shared" si="2"/>
        <v>21.48347495017682</v>
      </c>
      <c r="K42" s="27">
        <v>230200.48767999999</v>
      </c>
      <c r="L42" s="2">
        <f t="shared" si="3"/>
        <v>99.514464868747936</v>
      </c>
      <c r="M42" s="27">
        <v>62070.81872000001</v>
      </c>
    </row>
    <row r="43" spans="1:13" ht="229.5" x14ac:dyDescent="0.2">
      <c r="A43" s="26" t="s">
        <v>937</v>
      </c>
      <c r="B43" s="26" t="s">
        <v>856</v>
      </c>
      <c r="C43" s="27">
        <v>110437.4</v>
      </c>
      <c r="D43" s="27">
        <v>23215.499680000001</v>
      </c>
      <c r="E43" s="2">
        <f t="shared" si="0"/>
        <v>21.021410935063667</v>
      </c>
      <c r="F43" s="27">
        <v>23953.051520000001</v>
      </c>
      <c r="G43" s="2">
        <f t="shared" si="1"/>
        <v>96.920843929283208</v>
      </c>
      <c r="H43" s="27">
        <v>110437.4</v>
      </c>
      <c r="I43" s="27">
        <v>23215.499680000001</v>
      </c>
      <c r="J43" s="2">
        <f t="shared" si="2"/>
        <v>21.021410935063667</v>
      </c>
      <c r="K43" s="27">
        <v>23953.051520000001</v>
      </c>
      <c r="L43" s="2">
        <f t="shared" si="3"/>
        <v>96.920843929283208</v>
      </c>
      <c r="M43" s="27">
        <v>6290.3246099999997</v>
      </c>
    </row>
    <row r="44" spans="1:13" ht="102" x14ac:dyDescent="0.2">
      <c r="A44" s="26" t="s">
        <v>845</v>
      </c>
      <c r="B44" s="26" t="s">
        <v>99</v>
      </c>
      <c r="C44" s="27">
        <v>10623.2</v>
      </c>
      <c r="D44" s="27">
        <v>4707.8226999999997</v>
      </c>
      <c r="E44" s="2">
        <f t="shared" si="0"/>
        <v>44.316427253558246</v>
      </c>
      <c r="F44" s="27">
        <v>7304.97732</v>
      </c>
      <c r="G44" s="2">
        <f t="shared" si="1"/>
        <v>64.446780513755243</v>
      </c>
      <c r="H44" s="27">
        <v>10623.2</v>
      </c>
      <c r="I44" s="27">
        <v>4707.8226999999997</v>
      </c>
      <c r="J44" s="2">
        <f t="shared" si="2"/>
        <v>44.316427253558246</v>
      </c>
      <c r="K44" s="27">
        <v>7304.97732</v>
      </c>
      <c r="L44" s="2">
        <f t="shared" si="3"/>
        <v>64.446780513755243</v>
      </c>
      <c r="M44" s="27">
        <v>1728.9404499999996</v>
      </c>
    </row>
    <row r="45" spans="1:13" ht="89.25" x14ac:dyDescent="0.2">
      <c r="A45" s="26" t="s">
        <v>915</v>
      </c>
      <c r="B45" s="26" t="s">
        <v>384</v>
      </c>
      <c r="C45" s="27">
        <v>112.8</v>
      </c>
      <c r="D45" s="27">
        <v>8.4822000000000006</v>
      </c>
      <c r="E45" s="2">
        <f t="shared" si="0"/>
        <v>7.5196808510638302</v>
      </c>
      <c r="F45" s="27">
        <v>-21.962579999999999</v>
      </c>
      <c r="G45" s="2" t="str">
        <f t="shared" si="1"/>
        <v/>
      </c>
      <c r="H45" s="27">
        <v>112.8</v>
      </c>
      <c r="I45" s="27">
        <v>8.4822000000000006</v>
      </c>
      <c r="J45" s="2">
        <f t="shared" si="2"/>
        <v>7.5196808510638302</v>
      </c>
      <c r="K45" s="27">
        <v>-21.962579999999999</v>
      </c>
      <c r="L45" s="2" t="str">
        <f t="shared" si="3"/>
        <v/>
      </c>
      <c r="M45" s="27">
        <v>-2.0981199999999998</v>
      </c>
    </row>
    <row r="46" spans="1:13" ht="76.5" x14ac:dyDescent="0.2">
      <c r="A46" s="26" t="s">
        <v>432</v>
      </c>
      <c r="B46" s="26" t="s">
        <v>480</v>
      </c>
      <c r="C46" s="27">
        <v>634.1</v>
      </c>
      <c r="D46" s="27">
        <v>255.15459999999999</v>
      </c>
      <c r="E46" s="2">
        <f t="shared" si="0"/>
        <v>40.238858224254848</v>
      </c>
      <c r="F46" s="27">
        <v>-38.768380000000001</v>
      </c>
      <c r="G46" s="2" t="str">
        <f t="shared" si="1"/>
        <v/>
      </c>
      <c r="H46" s="27">
        <v>634.1</v>
      </c>
      <c r="I46" s="27">
        <v>255.15459999999999</v>
      </c>
      <c r="J46" s="2">
        <f t="shared" si="2"/>
        <v>40.238858224254848</v>
      </c>
      <c r="K46" s="27">
        <v>-38.768380000000001</v>
      </c>
      <c r="L46" s="2" t="str">
        <f t="shared" si="3"/>
        <v/>
      </c>
      <c r="M46" s="27">
        <v>64.82362999999998</v>
      </c>
    </row>
    <row r="47" spans="1:13" ht="76.5" x14ac:dyDescent="0.2">
      <c r="A47" s="26" t="s">
        <v>658</v>
      </c>
      <c r="B47" s="26" t="s">
        <v>1276</v>
      </c>
      <c r="C47" s="27">
        <v>9418.5</v>
      </c>
      <c r="D47" s="27">
        <v>3059.8016299999999</v>
      </c>
      <c r="E47" s="2">
        <f t="shared" si="0"/>
        <v>32.487143706535008</v>
      </c>
      <c r="F47" s="27">
        <v>2878.4136800000001</v>
      </c>
      <c r="G47" s="2">
        <f t="shared" si="1"/>
        <v>106.30166369970837</v>
      </c>
      <c r="H47" s="27">
        <v>9418.5</v>
      </c>
      <c r="I47" s="27">
        <v>3059.8016299999999</v>
      </c>
      <c r="J47" s="2">
        <f t="shared" si="2"/>
        <v>32.487143706535008</v>
      </c>
      <c r="K47" s="27">
        <v>2878.4136800000001</v>
      </c>
      <c r="L47" s="2">
        <f t="shared" si="3"/>
        <v>106.30166369970837</v>
      </c>
      <c r="M47" s="27">
        <v>491.61940000000004</v>
      </c>
    </row>
    <row r="48" spans="1:13" ht="63.75" x14ac:dyDescent="0.2">
      <c r="A48" s="26" t="s">
        <v>192</v>
      </c>
      <c r="B48" s="26" t="s">
        <v>548</v>
      </c>
      <c r="C48" s="27">
        <v>2774168.7199200001</v>
      </c>
      <c r="D48" s="27">
        <v>664042.08071999997</v>
      </c>
      <c r="E48" s="2">
        <f t="shared" si="0"/>
        <v>23.936614811919199</v>
      </c>
      <c r="F48" s="27">
        <v>627711.45923000004</v>
      </c>
      <c r="G48" s="2">
        <f t="shared" si="1"/>
        <v>105.78779006752018</v>
      </c>
      <c r="H48" s="27">
        <v>2606152.44</v>
      </c>
      <c r="I48" s="27">
        <v>623037.59332999995</v>
      </c>
      <c r="J48" s="2">
        <f t="shared" si="2"/>
        <v>23.906414059570512</v>
      </c>
      <c r="K48" s="27">
        <v>588765.95083999995</v>
      </c>
      <c r="L48" s="2">
        <f t="shared" si="3"/>
        <v>105.82092806846323</v>
      </c>
      <c r="M48" s="27">
        <v>205270.79431999993</v>
      </c>
    </row>
    <row r="49" spans="1:13" ht="102" x14ac:dyDescent="0.2">
      <c r="A49" s="26" t="s">
        <v>985</v>
      </c>
      <c r="B49" s="26" t="s">
        <v>1625</v>
      </c>
      <c r="C49" s="27">
        <v>1711704.0199200001</v>
      </c>
      <c r="D49" s="27">
        <v>410044.87258999998</v>
      </c>
      <c r="E49" s="2">
        <f t="shared" si="0"/>
        <v>23.955360729313718</v>
      </c>
      <c r="F49" s="27">
        <v>389455.08056999999</v>
      </c>
      <c r="G49" s="2">
        <f t="shared" si="1"/>
        <v>105.28682075218153</v>
      </c>
      <c r="H49" s="27">
        <v>1543687.74</v>
      </c>
      <c r="I49" s="27">
        <v>369040.38520000002</v>
      </c>
      <c r="J49" s="2">
        <f t="shared" si="2"/>
        <v>23.906414207837138</v>
      </c>
      <c r="K49" s="27">
        <v>350509.57218000002</v>
      </c>
      <c r="L49" s="2">
        <f t="shared" si="3"/>
        <v>105.28682081483463</v>
      </c>
      <c r="M49" s="27">
        <v>121586.90553000002</v>
      </c>
    </row>
    <row r="50" spans="1:13" ht="102" x14ac:dyDescent="0.2">
      <c r="A50" s="26" t="s">
        <v>146</v>
      </c>
      <c r="B50" s="26" t="s">
        <v>1357</v>
      </c>
      <c r="C50" s="27">
        <v>1062464.7</v>
      </c>
      <c r="D50" s="27">
        <v>253997.20813000001</v>
      </c>
      <c r="E50" s="2">
        <f t="shared" si="0"/>
        <v>23.906413844149366</v>
      </c>
      <c r="F50" s="27">
        <v>238256.37865999999</v>
      </c>
      <c r="G50" s="2">
        <f t="shared" si="1"/>
        <v>106.60667704198707</v>
      </c>
      <c r="H50" s="27">
        <v>1062464.7</v>
      </c>
      <c r="I50" s="27">
        <v>253997.20813000001</v>
      </c>
      <c r="J50" s="2">
        <f t="shared" si="2"/>
        <v>23.906413844149366</v>
      </c>
      <c r="K50" s="27">
        <v>238256.37865999999</v>
      </c>
      <c r="L50" s="2">
        <f t="shared" si="3"/>
        <v>106.60667704198707</v>
      </c>
      <c r="M50" s="27">
        <v>83683.888790000026</v>
      </c>
    </row>
    <row r="51" spans="1:13" ht="89.25" x14ac:dyDescent="0.2">
      <c r="A51" s="26" t="s">
        <v>385</v>
      </c>
      <c r="B51" s="26" t="s">
        <v>1500</v>
      </c>
      <c r="C51" s="27">
        <v>13249.08466</v>
      </c>
      <c r="D51" s="27">
        <v>3493.6743200000001</v>
      </c>
      <c r="E51" s="2">
        <f t="shared" si="0"/>
        <v>26.369175000803413</v>
      </c>
      <c r="F51" s="27">
        <v>2576.2148999999999</v>
      </c>
      <c r="G51" s="2">
        <f t="shared" si="1"/>
        <v>135.61268976435156</v>
      </c>
      <c r="H51" s="27">
        <v>12417.46</v>
      </c>
      <c r="I51" s="27">
        <v>3277.9403000000002</v>
      </c>
      <c r="J51" s="2">
        <f t="shared" si="2"/>
        <v>26.397832568013108</v>
      </c>
      <c r="K51" s="27">
        <v>2416.377</v>
      </c>
      <c r="L51" s="2">
        <f t="shared" si="3"/>
        <v>135.65516887472444</v>
      </c>
      <c r="M51" s="27">
        <v>1209.4389700000002</v>
      </c>
    </row>
    <row r="52" spans="1:13" ht="114.75" x14ac:dyDescent="0.2">
      <c r="A52" s="26" t="s">
        <v>514</v>
      </c>
      <c r="B52" s="26" t="s">
        <v>207</v>
      </c>
      <c r="C52" s="27">
        <v>8186.7846600000003</v>
      </c>
      <c r="D52" s="27">
        <v>2157.3381300000001</v>
      </c>
      <c r="E52" s="2">
        <f t="shared" si="0"/>
        <v>26.351470321927341</v>
      </c>
      <c r="F52" s="27">
        <v>1598.3777</v>
      </c>
      <c r="G52" s="2">
        <f t="shared" si="1"/>
        <v>134.97048476089225</v>
      </c>
      <c r="H52" s="27">
        <v>7355.16</v>
      </c>
      <c r="I52" s="27">
        <v>1941.60411</v>
      </c>
      <c r="J52" s="2">
        <f t="shared" si="2"/>
        <v>26.397850080759632</v>
      </c>
      <c r="K52" s="27">
        <v>1438.5398</v>
      </c>
      <c r="L52" s="2">
        <f t="shared" si="3"/>
        <v>134.97048256850454</v>
      </c>
      <c r="M52" s="27">
        <v>716.38023999999996</v>
      </c>
    </row>
    <row r="53" spans="1:13" ht="127.5" x14ac:dyDescent="0.2">
      <c r="A53" s="26" t="s">
        <v>1341</v>
      </c>
      <c r="B53" s="26" t="s">
        <v>38</v>
      </c>
      <c r="C53" s="27">
        <v>5062.3</v>
      </c>
      <c r="D53" s="27">
        <v>1336.33619</v>
      </c>
      <c r="E53" s="2">
        <f t="shared" si="0"/>
        <v>26.39780712324437</v>
      </c>
      <c r="F53" s="27">
        <v>977.83720000000005</v>
      </c>
      <c r="G53" s="2">
        <f t="shared" si="1"/>
        <v>136.66244135526853</v>
      </c>
      <c r="H53" s="27">
        <v>5062.3</v>
      </c>
      <c r="I53" s="27">
        <v>1336.33619</v>
      </c>
      <c r="J53" s="2">
        <f t="shared" si="2"/>
        <v>26.39780712324437</v>
      </c>
      <c r="K53" s="27">
        <v>977.83720000000005</v>
      </c>
      <c r="L53" s="2">
        <f t="shared" si="3"/>
        <v>136.66244135526853</v>
      </c>
      <c r="M53" s="27">
        <v>493.05872999999997</v>
      </c>
    </row>
    <row r="54" spans="1:13" ht="63.75" x14ac:dyDescent="0.2">
      <c r="A54" s="26" t="s">
        <v>1558</v>
      </c>
      <c r="B54" s="26" t="s">
        <v>1615</v>
      </c>
      <c r="C54" s="27">
        <v>2877832.6900200001</v>
      </c>
      <c r="D54" s="27">
        <v>757370.71956999996</v>
      </c>
      <c r="E54" s="2">
        <f t="shared" si="0"/>
        <v>26.317399277465864</v>
      </c>
      <c r="F54" s="27">
        <v>671189.52607000002</v>
      </c>
      <c r="G54" s="2">
        <f t="shared" si="1"/>
        <v>112.84006828959544</v>
      </c>
      <c r="H54" s="27">
        <v>2702287.43</v>
      </c>
      <c r="I54" s="27">
        <v>710603.20440000005</v>
      </c>
      <c r="J54" s="2">
        <f t="shared" si="2"/>
        <v>26.296359022030458</v>
      </c>
      <c r="K54" s="27">
        <v>629546.48022999999</v>
      </c>
      <c r="L54" s="2">
        <f t="shared" si="3"/>
        <v>112.87541535303104</v>
      </c>
      <c r="M54" s="27">
        <v>224014.28851000004</v>
      </c>
    </row>
    <row r="55" spans="1:13" ht="102" x14ac:dyDescent="0.2">
      <c r="A55" s="26" t="s">
        <v>738</v>
      </c>
      <c r="B55" s="26" t="s">
        <v>527</v>
      </c>
      <c r="C55" s="27">
        <v>1776176.09002</v>
      </c>
      <c r="D55" s="27">
        <v>467675.15068000002</v>
      </c>
      <c r="E55" s="2">
        <f t="shared" si="0"/>
        <v>26.330449627589232</v>
      </c>
      <c r="F55" s="27">
        <v>416430.45867000002</v>
      </c>
      <c r="G55" s="2">
        <f t="shared" si="1"/>
        <v>112.30570217502</v>
      </c>
      <c r="H55" s="27">
        <v>1600630.83</v>
      </c>
      <c r="I55" s="27">
        <v>420907.63550999999</v>
      </c>
      <c r="J55" s="2">
        <f t="shared" si="2"/>
        <v>26.29635938663008</v>
      </c>
      <c r="K55" s="27">
        <v>374787.41282999999</v>
      </c>
      <c r="L55" s="2">
        <f t="shared" si="3"/>
        <v>112.30570213971399</v>
      </c>
      <c r="M55" s="27">
        <v>132689.13496</v>
      </c>
    </row>
    <row r="56" spans="1:13" ht="102" x14ac:dyDescent="0.2">
      <c r="A56" s="26" t="s">
        <v>1527</v>
      </c>
      <c r="B56" s="26" t="s">
        <v>1366</v>
      </c>
      <c r="C56" s="27">
        <v>1101656.6000000001</v>
      </c>
      <c r="D56" s="27">
        <v>289695.56889</v>
      </c>
      <c r="E56" s="2">
        <f t="shared" si="0"/>
        <v>26.29635849229242</v>
      </c>
      <c r="F56" s="27">
        <v>254759.0674</v>
      </c>
      <c r="G56" s="2">
        <f t="shared" si="1"/>
        <v>113.71354584021374</v>
      </c>
      <c r="H56" s="27">
        <v>1101656.6000000001</v>
      </c>
      <c r="I56" s="27">
        <v>289695.56889</v>
      </c>
      <c r="J56" s="2">
        <f t="shared" si="2"/>
        <v>26.29635849229242</v>
      </c>
      <c r="K56" s="27">
        <v>254759.0674</v>
      </c>
      <c r="L56" s="2">
        <f t="shared" si="3"/>
        <v>113.71354584021374</v>
      </c>
      <c r="M56" s="27">
        <v>91325.153549999988</v>
      </c>
    </row>
    <row r="57" spans="1:13" ht="63.75" x14ac:dyDescent="0.2">
      <c r="A57" s="26" t="s">
        <v>1110</v>
      </c>
      <c r="B57" s="26" t="s">
        <v>1020</v>
      </c>
      <c r="C57" s="27">
        <v>-344670.78256999998</v>
      </c>
      <c r="D57" s="27">
        <v>-70501.333989999999</v>
      </c>
      <c r="E57" s="2">
        <f t="shared" si="0"/>
        <v>20.454688228666935</v>
      </c>
      <c r="F57" s="27">
        <v>-80437.976299999995</v>
      </c>
      <c r="G57" s="2">
        <f t="shared" si="1"/>
        <v>87.646827074638878</v>
      </c>
      <c r="H57" s="27">
        <v>-323839.67</v>
      </c>
      <c r="I57" s="27">
        <v>-66147.889079999994</v>
      </c>
      <c r="J57" s="2">
        <f t="shared" si="2"/>
        <v>20.42612292681746</v>
      </c>
      <c r="K57" s="27">
        <v>-75447.310899999997</v>
      </c>
      <c r="L57" s="2">
        <f t="shared" si="3"/>
        <v>87.674283272566583</v>
      </c>
      <c r="M57" s="27">
        <v>-28047.396209999992</v>
      </c>
    </row>
    <row r="58" spans="1:13" ht="102" x14ac:dyDescent="0.2">
      <c r="A58" s="26" t="s">
        <v>258</v>
      </c>
      <c r="B58" s="26" t="s">
        <v>1545</v>
      </c>
      <c r="C58" s="27">
        <v>-212649.28257000001</v>
      </c>
      <c r="D58" s="27">
        <v>-43534.455419999998</v>
      </c>
      <c r="E58" s="2">
        <f t="shared" si="0"/>
        <v>20.472420547983418</v>
      </c>
      <c r="F58" s="27">
        <v>-49906.653879999998</v>
      </c>
      <c r="G58" s="2">
        <f t="shared" si="1"/>
        <v>87.231765777521602</v>
      </c>
      <c r="H58" s="27">
        <v>-191818.17</v>
      </c>
      <c r="I58" s="27">
        <v>-39181.01051</v>
      </c>
      <c r="J58" s="2">
        <f t="shared" si="2"/>
        <v>20.426120481704103</v>
      </c>
      <c r="K58" s="27">
        <v>-44915.98848</v>
      </c>
      <c r="L58" s="2">
        <f t="shared" si="3"/>
        <v>87.231767207898258</v>
      </c>
      <c r="M58" s="27">
        <v>-16613.157899999998</v>
      </c>
    </row>
    <row r="59" spans="1:13" ht="102" x14ac:dyDescent="0.2">
      <c r="A59" s="26" t="s">
        <v>1067</v>
      </c>
      <c r="B59" s="26" t="s">
        <v>1368</v>
      </c>
      <c r="C59" s="27">
        <v>-132021.5</v>
      </c>
      <c r="D59" s="27">
        <v>-26966.878570000001</v>
      </c>
      <c r="E59" s="2">
        <f t="shared" si="0"/>
        <v>20.426126479399191</v>
      </c>
      <c r="F59" s="27">
        <v>-30531.32242</v>
      </c>
      <c r="G59" s="2">
        <f t="shared" si="1"/>
        <v>88.325288367905557</v>
      </c>
      <c r="H59" s="27">
        <v>-132021.5</v>
      </c>
      <c r="I59" s="27">
        <v>-26966.878570000001</v>
      </c>
      <c r="J59" s="2">
        <f t="shared" si="2"/>
        <v>20.426126479399191</v>
      </c>
      <c r="K59" s="27">
        <v>-30531.32242</v>
      </c>
      <c r="L59" s="2">
        <f t="shared" si="3"/>
        <v>88.325288367905557</v>
      </c>
      <c r="M59" s="27">
        <v>-11434.238310000001</v>
      </c>
    </row>
    <row r="60" spans="1:13" x14ac:dyDescent="0.2">
      <c r="A60" s="26" t="s">
        <v>1093</v>
      </c>
      <c r="B60" s="26" t="s">
        <v>552</v>
      </c>
      <c r="C60" s="27">
        <v>6404403.6212999998</v>
      </c>
      <c r="D60" s="27">
        <v>1279021.53853</v>
      </c>
      <c r="E60" s="2">
        <f t="shared" si="0"/>
        <v>19.970970197383927</v>
      </c>
      <c r="F60" s="27">
        <v>849804.09944999998</v>
      </c>
      <c r="G60" s="2">
        <f t="shared" si="1"/>
        <v>150.50780990086926</v>
      </c>
      <c r="H60" s="27">
        <v>5788497</v>
      </c>
      <c r="I60" s="27">
        <v>1078870.55265</v>
      </c>
      <c r="J60" s="2">
        <f t="shared" si="2"/>
        <v>18.638181079648135</v>
      </c>
      <c r="K60" s="27">
        <v>810465.40228000004</v>
      </c>
      <c r="L60" s="2">
        <f t="shared" si="3"/>
        <v>133.11741002329316</v>
      </c>
      <c r="M60" s="27">
        <v>990031.29843999993</v>
      </c>
    </row>
    <row r="61" spans="1:13" ht="25.5" x14ac:dyDescent="0.2">
      <c r="A61" s="26" t="s">
        <v>638</v>
      </c>
      <c r="B61" s="26" t="s">
        <v>113</v>
      </c>
      <c r="C61" s="27">
        <v>6080148.2687400002</v>
      </c>
      <c r="D61" s="27">
        <v>1109293.8813400001</v>
      </c>
      <c r="E61" s="2">
        <f t="shared" si="0"/>
        <v>18.244520237166537</v>
      </c>
      <c r="F61" s="27">
        <v>841153.32493999996</v>
      </c>
      <c r="G61" s="2">
        <f t="shared" si="1"/>
        <v>131.87772650356305</v>
      </c>
      <c r="H61" s="27">
        <v>5662412</v>
      </c>
      <c r="I61" s="27">
        <v>1031643.30955</v>
      </c>
      <c r="J61" s="2">
        <f t="shared" si="2"/>
        <v>18.219149534685926</v>
      </c>
      <c r="K61" s="27">
        <v>782274.29978</v>
      </c>
      <c r="L61" s="2">
        <f t="shared" si="3"/>
        <v>131.87743862224929</v>
      </c>
      <c r="M61" s="27">
        <v>975374.74893999996</v>
      </c>
    </row>
    <row r="62" spans="1:13" ht="25.5" x14ac:dyDescent="0.2">
      <c r="A62" s="26" t="s">
        <v>667</v>
      </c>
      <c r="B62" s="26" t="s">
        <v>1242</v>
      </c>
      <c r="C62" s="27">
        <v>2999608.2500499999</v>
      </c>
      <c r="D62" s="27">
        <v>374570.27402000001</v>
      </c>
      <c r="E62" s="2">
        <f t="shared" si="0"/>
        <v>12.487306434557125</v>
      </c>
      <c r="F62" s="27">
        <v>226051.28937000001</v>
      </c>
      <c r="G62" s="2">
        <f t="shared" si="1"/>
        <v>165.70145433097025</v>
      </c>
      <c r="H62" s="27">
        <v>2792951</v>
      </c>
      <c r="I62" s="27">
        <v>348350.35482000001</v>
      </c>
      <c r="J62" s="2">
        <f t="shared" si="2"/>
        <v>12.47248357812221</v>
      </c>
      <c r="K62" s="27">
        <v>210229.41062000001</v>
      </c>
      <c r="L62" s="2">
        <f t="shared" si="3"/>
        <v>165.70010532430231</v>
      </c>
      <c r="M62" s="27">
        <v>307739.82173999998</v>
      </c>
    </row>
    <row r="63" spans="1:13" ht="25.5" x14ac:dyDescent="0.2">
      <c r="A63" s="26" t="s">
        <v>1470</v>
      </c>
      <c r="B63" s="26" t="s">
        <v>1242</v>
      </c>
      <c r="C63" s="27">
        <v>2999608.2500499999</v>
      </c>
      <c r="D63" s="27">
        <v>374570.27402000001</v>
      </c>
      <c r="E63" s="2">
        <f t="shared" si="0"/>
        <v>12.487306434557125</v>
      </c>
      <c r="F63" s="27">
        <v>226271.31219999999</v>
      </c>
      <c r="G63" s="2">
        <f t="shared" si="1"/>
        <v>165.54032872223738</v>
      </c>
      <c r="H63" s="27">
        <v>2792951</v>
      </c>
      <c r="I63" s="27">
        <v>348350.35482000001</v>
      </c>
      <c r="J63" s="2">
        <f t="shared" si="2"/>
        <v>12.47248357812221</v>
      </c>
      <c r="K63" s="27">
        <v>210432.32057000001</v>
      </c>
      <c r="L63" s="2">
        <f t="shared" si="3"/>
        <v>165.54032853718482</v>
      </c>
      <c r="M63" s="27">
        <v>307739.82173999998</v>
      </c>
    </row>
    <row r="64" spans="1:13" ht="38.25" x14ac:dyDescent="0.2">
      <c r="A64" s="26" t="s">
        <v>641</v>
      </c>
      <c r="B64" s="26" t="s">
        <v>783</v>
      </c>
      <c r="C64" s="27"/>
      <c r="D64" s="27"/>
      <c r="E64" s="2" t="str">
        <f t="shared" si="0"/>
        <v xml:space="preserve"> </v>
      </c>
      <c r="F64" s="27">
        <v>-220.02283</v>
      </c>
      <c r="G64" s="2" t="str">
        <f t="shared" si="1"/>
        <v/>
      </c>
      <c r="H64" s="27"/>
      <c r="I64" s="27"/>
      <c r="J64" s="2" t="str">
        <f t="shared" si="2"/>
        <v xml:space="preserve"> </v>
      </c>
      <c r="K64" s="27">
        <v>-202.90995000000001</v>
      </c>
      <c r="L64" s="2" t="str">
        <f t="shared" si="3"/>
        <v/>
      </c>
      <c r="M64" s="27"/>
    </row>
    <row r="65" spans="1:13" ht="38.25" x14ac:dyDescent="0.2">
      <c r="A65" s="26" t="s">
        <v>196</v>
      </c>
      <c r="B65" s="26" t="s">
        <v>1273</v>
      </c>
      <c r="C65" s="27">
        <v>3080539.9672500002</v>
      </c>
      <c r="D65" s="27">
        <v>734686.84979000001</v>
      </c>
      <c r="E65" s="2">
        <f t="shared" si="0"/>
        <v>23.849288033936965</v>
      </c>
      <c r="F65" s="27">
        <v>615141.02202000003</v>
      </c>
      <c r="G65" s="2">
        <f t="shared" si="1"/>
        <v>119.43388970832012</v>
      </c>
      <c r="H65" s="27">
        <v>2869461</v>
      </c>
      <c r="I65" s="27">
        <v>683258.77023000002</v>
      </c>
      <c r="J65" s="2">
        <f t="shared" si="2"/>
        <v>23.811397688625146</v>
      </c>
      <c r="K65" s="27">
        <v>572081.14656999998</v>
      </c>
      <c r="L65" s="2">
        <f t="shared" si="3"/>
        <v>119.43389051126445</v>
      </c>
      <c r="M65" s="27">
        <v>667653.25843000005</v>
      </c>
    </row>
    <row r="66" spans="1:13" ht="63.75" x14ac:dyDescent="0.2">
      <c r="A66" s="26" t="s">
        <v>997</v>
      </c>
      <c r="B66" s="26" t="s">
        <v>743</v>
      </c>
      <c r="C66" s="27">
        <v>3080539.9337300002</v>
      </c>
      <c r="D66" s="27">
        <v>734686.84979000001</v>
      </c>
      <c r="E66" s="2">
        <f t="shared" si="0"/>
        <v>23.849288293446062</v>
      </c>
      <c r="F66" s="27">
        <v>615140.50749999995</v>
      </c>
      <c r="G66" s="2">
        <f t="shared" si="1"/>
        <v>119.43398960602509</v>
      </c>
      <c r="H66" s="27">
        <v>2869461</v>
      </c>
      <c r="I66" s="27">
        <v>683258.77023000002</v>
      </c>
      <c r="J66" s="2">
        <f t="shared" si="2"/>
        <v>23.811397688625146</v>
      </c>
      <c r="K66" s="27">
        <v>572080.67206999997</v>
      </c>
      <c r="L66" s="2">
        <f t="shared" si="3"/>
        <v>119.43398957313423</v>
      </c>
      <c r="M66" s="27">
        <v>667653.25843000005</v>
      </c>
    </row>
    <row r="67" spans="1:13" ht="51" x14ac:dyDescent="0.2">
      <c r="A67" s="26" t="s">
        <v>159</v>
      </c>
      <c r="B67" s="26" t="s">
        <v>1286</v>
      </c>
      <c r="C67" s="27">
        <v>3.3520000000000001E-2</v>
      </c>
      <c r="D67" s="27"/>
      <c r="E67" s="2" t="str">
        <f t="shared" si="0"/>
        <v/>
      </c>
      <c r="F67" s="27">
        <v>0.51451999999999998</v>
      </c>
      <c r="G67" s="2" t="str">
        <f t="shared" si="1"/>
        <v/>
      </c>
      <c r="H67" s="27"/>
      <c r="I67" s="27"/>
      <c r="J67" s="2" t="str">
        <f t="shared" si="2"/>
        <v xml:space="preserve"> </v>
      </c>
      <c r="K67" s="27">
        <v>0.47449999999999998</v>
      </c>
      <c r="L67" s="2" t="str">
        <f t="shared" si="3"/>
        <v/>
      </c>
      <c r="M67" s="27"/>
    </row>
    <row r="68" spans="1:13" ht="38.25" x14ac:dyDescent="0.2">
      <c r="A68" s="26" t="s">
        <v>1119</v>
      </c>
      <c r="B68" s="26" t="s">
        <v>253</v>
      </c>
      <c r="C68" s="27">
        <v>5.144E-2</v>
      </c>
      <c r="D68" s="27">
        <v>36.757530000000003</v>
      </c>
      <c r="E68" s="2" t="str">
        <f t="shared" si="0"/>
        <v>свыше 200</v>
      </c>
      <c r="F68" s="27">
        <v>-38.986449999999998</v>
      </c>
      <c r="G68" s="2" t="str">
        <f t="shared" si="1"/>
        <v/>
      </c>
      <c r="H68" s="27"/>
      <c r="I68" s="27">
        <v>34.1845</v>
      </c>
      <c r="J68" s="2" t="str">
        <f t="shared" si="2"/>
        <v xml:space="preserve"> </v>
      </c>
      <c r="K68" s="27">
        <v>-36.25741</v>
      </c>
      <c r="L68" s="2" t="str">
        <f t="shared" si="3"/>
        <v/>
      </c>
      <c r="M68" s="27">
        <v>-18.331229999999998</v>
      </c>
    </row>
    <row r="69" spans="1:13" ht="25.5" x14ac:dyDescent="0.2">
      <c r="A69" s="26" t="s">
        <v>398</v>
      </c>
      <c r="B69" s="26" t="s">
        <v>1391</v>
      </c>
      <c r="C69" s="27">
        <v>9.4130099999999999</v>
      </c>
      <c r="D69" s="27">
        <v>334.72012999999998</v>
      </c>
      <c r="E69" s="2" t="str">
        <f t="shared" si="0"/>
        <v>свыше 200</v>
      </c>
      <c r="F69" s="27">
        <v>-5773.6369599999998</v>
      </c>
      <c r="G69" s="2" t="str">
        <f t="shared" si="1"/>
        <v/>
      </c>
      <c r="H69" s="27"/>
      <c r="I69" s="27"/>
      <c r="J69" s="2" t="str">
        <f t="shared" si="2"/>
        <v xml:space="preserve"> </v>
      </c>
      <c r="K69" s="27"/>
      <c r="L69" s="2" t="str">
        <f t="shared" si="3"/>
        <v xml:space="preserve"> </v>
      </c>
      <c r="M69" s="27"/>
    </row>
    <row r="70" spans="1:13" ht="25.5" x14ac:dyDescent="0.2">
      <c r="A70" s="26" t="s">
        <v>1566</v>
      </c>
      <c r="B70" s="26" t="s">
        <v>1391</v>
      </c>
      <c r="C70" s="27">
        <v>9.4130099999999999</v>
      </c>
      <c r="D70" s="27">
        <v>334.81144</v>
      </c>
      <c r="E70" s="2" t="str">
        <f t="shared" si="0"/>
        <v>свыше 200</v>
      </c>
      <c r="F70" s="27">
        <v>-5726.5417299999999</v>
      </c>
      <c r="G70" s="2" t="str">
        <f t="shared" si="1"/>
        <v/>
      </c>
      <c r="H70" s="27"/>
      <c r="I70" s="27"/>
      <c r="J70" s="2" t="str">
        <f t="shared" si="2"/>
        <v xml:space="preserve"> </v>
      </c>
      <c r="K70" s="27"/>
      <c r="L70" s="2" t="str">
        <f t="shared" si="3"/>
        <v xml:space="preserve"> </v>
      </c>
      <c r="M70" s="27"/>
    </row>
    <row r="71" spans="1:13" ht="38.25" x14ac:dyDescent="0.2">
      <c r="A71" s="26" t="s">
        <v>1124</v>
      </c>
      <c r="B71" s="26" t="s">
        <v>1250</v>
      </c>
      <c r="C71" s="27"/>
      <c r="D71" s="27">
        <v>-9.1310000000000002E-2</v>
      </c>
      <c r="E71" s="2" t="str">
        <f t="shared" si="0"/>
        <v xml:space="preserve"> </v>
      </c>
      <c r="F71" s="27">
        <v>-47.095230000000001</v>
      </c>
      <c r="G71" s="2">
        <f t="shared" si="1"/>
        <v>0.19388375425706594</v>
      </c>
      <c r="H71" s="27"/>
      <c r="I71" s="27"/>
      <c r="J71" s="2" t="str">
        <f t="shared" si="2"/>
        <v xml:space="preserve"> </v>
      </c>
      <c r="K71" s="27"/>
      <c r="L71" s="2" t="str">
        <f t="shared" si="3"/>
        <v xml:space="preserve"> </v>
      </c>
      <c r="M71" s="27"/>
    </row>
    <row r="72" spans="1:13" x14ac:dyDescent="0.2">
      <c r="A72" s="26" t="s">
        <v>304</v>
      </c>
      <c r="B72" s="26" t="s">
        <v>377</v>
      </c>
      <c r="C72" s="27">
        <v>15507.235549999999</v>
      </c>
      <c r="D72" s="27">
        <v>24860.989379999999</v>
      </c>
      <c r="E72" s="2">
        <f t="shared" si="0"/>
        <v>160.31864157760859</v>
      </c>
      <c r="F72" s="27">
        <v>7620.9379600000002</v>
      </c>
      <c r="G72" s="2" t="str">
        <f t="shared" si="1"/>
        <v>свыше 200</v>
      </c>
      <c r="H72" s="27"/>
      <c r="I72" s="27"/>
      <c r="J72" s="2" t="str">
        <f t="shared" si="2"/>
        <v xml:space="preserve"> </v>
      </c>
      <c r="K72" s="27">
        <v>-0.38321</v>
      </c>
      <c r="L72" s="2" t="str">
        <f t="shared" si="3"/>
        <v/>
      </c>
      <c r="M72" s="27"/>
    </row>
    <row r="73" spans="1:13" x14ac:dyDescent="0.2">
      <c r="A73" s="26" t="s">
        <v>528</v>
      </c>
      <c r="B73" s="26" t="s">
        <v>377</v>
      </c>
      <c r="C73" s="27">
        <v>15507.235549999999</v>
      </c>
      <c r="D73" s="27">
        <v>24860.989379999999</v>
      </c>
      <c r="E73" s="2">
        <f t="shared" ref="E73:E136" si="4">IF(C73=0," ",IF(D73/C73*100&gt;200,"свыше 200",IF(D73/C73&gt;0,D73/C73*100,"")))</f>
        <v>160.31864157760859</v>
      </c>
      <c r="F73" s="27">
        <v>7622.0875900000001</v>
      </c>
      <c r="G73" s="2" t="str">
        <f t="shared" ref="G73:G136" si="5">IF(F73=0," ",IF(D73/F73*100&gt;200,"свыше 200",IF(D73/F73&gt;0,D73/F73*100,"")))</f>
        <v>свыше 200</v>
      </c>
      <c r="H73" s="27"/>
      <c r="I73" s="27"/>
      <c r="J73" s="2" t="str">
        <f t="shared" si="2"/>
        <v xml:space="preserve"> </v>
      </c>
      <c r="K73" s="27"/>
      <c r="L73" s="2" t="str">
        <f t="shared" si="3"/>
        <v xml:space="preserve"> </v>
      </c>
      <c r="M73" s="27"/>
    </row>
    <row r="74" spans="1:13" ht="25.5" x14ac:dyDescent="0.2">
      <c r="A74" s="26" t="s">
        <v>51</v>
      </c>
      <c r="B74" s="26" t="s">
        <v>170</v>
      </c>
      <c r="C74" s="27"/>
      <c r="D74" s="27"/>
      <c r="E74" s="2" t="str">
        <f t="shared" si="4"/>
        <v xml:space="preserve"> </v>
      </c>
      <c r="F74" s="27">
        <v>-1.1496299999999999</v>
      </c>
      <c r="G74" s="2" t="str">
        <f t="shared" si="5"/>
        <v/>
      </c>
      <c r="H74" s="27"/>
      <c r="I74" s="27"/>
      <c r="J74" s="2" t="str">
        <f t="shared" ref="J74:J137" si="6">IF(H74=0," ",IF(I74/H74*100&gt;200,"свыше 200",IF(I74/H74&gt;0,I74/H74*100,"")))</f>
        <v xml:space="preserve"> </v>
      </c>
      <c r="K74" s="27">
        <v>-0.38321</v>
      </c>
      <c r="L74" s="2" t="str">
        <f t="shared" ref="L74:L137" si="7">IF(K74=0," ",IF(I74/K74*100&gt;200,"свыше 200",IF(I74/K74&gt;0,I74/K74*100,"")))</f>
        <v/>
      </c>
      <c r="M74" s="27"/>
    </row>
    <row r="75" spans="1:13" ht="25.5" x14ac:dyDescent="0.2">
      <c r="A75" s="26" t="s">
        <v>277</v>
      </c>
      <c r="B75" s="26" t="s">
        <v>628</v>
      </c>
      <c r="C75" s="27">
        <v>182653.704</v>
      </c>
      <c r="D75" s="27">
        <v>97304.704580000005</v>
      </c>
      <c r="E75" s="2">
        <f t="shared" si="4"/>
        <v>53.27277928073115</v>
      </c>
      <c r="F75" s="27">
        <v>-21388.012200000001</v>
      </c>
      <c r="G75" s="2" t="str">
        <f t="shared" si="5"/>
        <v/>
      </c>
      <c r="H75" s="27"/>
      <c r="I75" s="27"/>
      <c r="J75" s="2" t="str">
        <f t="shared" si="6"/>
        <v xml:space="preserve"> </v>
      </c>
      <c r="K75" s="27"/>
      <c r="L75" s="2" t="str">
        <f t="shared" si="7"/>
        <v xml:space="preserve"> </v>
      </c>
      <c r="M75" s="27"/>
    </row>
    <row r="76" spans="1:13" ht="38.25" x14ac:dyDescent="0.2">
      <c r="A76" s="26" t="s">
        <v>1462</v>
      </c>
      <c r="B76" s="26" t="s">
        <v>1320</v>
      </c>
      <c r="C76" s="27">
        <v>141144.20000000001</v>
      </c>
      <c r="D76" s="27">
        <v>71135.903659999996</v>
      </c>
      <c r="E76" s="2">
        <f t="shared" si="4"/>
        <v>50.399452233956474</v>
      </c>
      <c r="F76" s="27">
        <v>-17386.619040000001</v>
      </c>
      <c r="G76" s="2" t="str">
        <f t="shared" si="5"/>
        <v/>
      </c>
      <c r="H76" s="27"/>
      <c r="I76" s="27"/>
      <c r="J76" s="2" t="str">
        <f t="shared" si="6"/>
        <v xml:space="preserve"> </v>
      </c>
      <c r="K76" s="27"/>
      <c r="L76" s="2" t="str">
        <f t="shared" si="7"/>
        <v xml:space="preserve"> </v>
      </c>
      <c r="M76" s="27"/>
    </row>
    <row r="77" spans="1:13" ht="38.25" x14ac:dyDescent="0.2">
      <c r="A77" s="26" t="s">
        <v>992</v>
      </c>
      <c r="B77" s="26" t="s">
        <v>763</v>
      </c>
      <c r="C77" s="27">
        <v>41509.504000000001</v>
      </c>
      <c r="D77" s="27">
        <v>26168.800920000001</v>
      </c>
      <c r="E77" s="2">
        <f t="shared" si="4"/>
        <v>63.042914027592332</v>
      </c>
      <c r="F77" s="27">
        <v>-4001.3931600000001</v>
      </c>
      <c r="G77" s="2" t="str">
        <f t="shared" si="5"/>
        <v/>
      </c>
      <c r="H77" s="27"/>
      <c r="I77" s="27"/>
      <c r="J77" s="2" t="str">
        <f t="shared" si="6"/>
        <v xml:space="preserve"> </v>
      </c>
      <c r="K77" s="27"/>
      <c r="L77" s="2" t="str">
        <f t="shared" si="7"/>
        <v xml:space="preserve"> </v>
      </c>
      <c r="M77" s="27"/>
    </row>
    <row r="78" spans="1:13" x14ac:dyDescent="0.2">
      <c r="A78" s="26" t="s">
        <v>1307</v>
      </c>
      <c r="B78" s="26" t="s">
        <v>669</v>
      </c>
      <c r="C78" s="27">
        <v>126085</v>
      </c>
      <c r="D78" s="27">
        <v>47227.2431</v>
      </c>
      <c r="E78" s="2">
        <f t="shared" si="4"/>
        <v>37.456670579371057</v>
      </c>
      <c r="F78" s="27">
        <v>28191.485710000001</v>
      </c>
      <c r="G78" s="2">
        <f t="shared" si="5"/>
        <v>167.5230726958377</v>
      </c>
      <c r="H78" s="27">
        <v>126085</v>
      </c>
      <c r="I78" s="27">
        <v>47227.2431</v>
      </c>
      <c r="J78" s="2">
        <f t="shared" si="6"/>
        <v>37.456670579371057</v>
      </c>
      <c r="K78" s="27">
        <v>28191.485710000001</v>
      </c>
      <c r="L78" s="2">
        <f t="shared" si="7"/>
        <v>167.5230726958377</v>
      </c>
      <c r="M78" s="27">
        <v>14656.549500000001</v>
      </c>
    </row>
    <row r="79" spans="1:13" x14ac:dyDescent="0.2">
      <c r="A79" s="26" t="s">
        <v>471</v>
      </c>
      <c r="B79" s="26" t="s">
        <v>217</v>
      </c>
      <c r="C79" s="27">
        <v>4048702.5985500002</v>
      </c>
      <c r="D79" s="27">
        <v>953244.49042000005</v>
      </c>
      <c r="E79" s="2">
        <f t="shared" si="4"/>
        <v>23.544443367151601</v>
      </c>
      <c r="F79" s="27">
        <v>880930.66214999999</v>
      </c>
      <c r="G79" s="2">
        <f t="shared" si="5"/>
        <v>108.20879910043213</v>
      </c>
      <c r="H79" s="27">
        <v>2936964</v>
      </c>
      <c r="I79" s="27">
        <v>777895.40656000003</v>
      </c>
      <c r="J79" s="2">
        <f t="shared" si="6"/>
        <v>26.486378674032096</v>
      </c>
      <c r="K79" s="27">
        <v>729144.10072999995</v>
      </c>
      <c r="L79" s="2">
        <f t="shared" si="7"/>
        <v>106.68610028953009</v>
      </c>
      <c r="M79" s="27">
        <v>108489.26338999998</v>
      </c>
    </row>
    <row r="80" spans="1:13" x14ac:dyDescent="0.2">
      <c r="A80" s="26" t="s">
        <v>1638</v>
      </c>
      <c r="B80" s="26" t="s">
        <v>1316</v>
      </c>
      <c r="C80" s="27">
        <v>341344.18585000001</v>
      </c>
      <c r="D80" s="27">
        <v>17082.324479999999</v>
      </c>
      <c r="E80" s="2">
        <f t="shared" si="4"/>
        <v>5.0044281367975731</v>
      </c>
      <c r="F80" s="27">
        <v>9067.4479499999998</v>
      </c>
      <c r="G80" s="2">
        <f t="shared" si="5"/>
        <v>188.39175669048092</v>
      </c>
      <c r="H80" s="27"/>
      <c r="I80" s="27"/>
      <c r="J80" s="2" t="str">
        <f t="shared" si="6"/>
        <v xml:space="preserve"> </v>
      </c>
      <c r="K80" s="27"/>
      <c r="L80" s="2" t="str">
        <f t="shared" si="7"/>
        <v xml:space="preserve"> </v>
      </c>
      <c r="M80" s="27"/>
    </row>
    <row r="81" spans="1:13" ht="38.25" x14ac:dyDescent="0.2">
      <c r="A81" s="26" t="s">
        <v>1100</v>
      </c>
      <c r="B81" s="26" t="s">
        <v>320</v>
      </c>
      <c r="C81" s="27">
        <v>283987.571</v>
      </c>
      <c r="D81" s="27">
        <v>11721.429990000001</v>
      </c>
      <c r="E81" s="2">
        <f t="shared" si="4"/>
        <v>4.1274447148252129</v>
      </c>
      <c r="F81" s="27">
        <v>6237.43415</v>
      </c>
      <c r="G81" s="2">
        <f t="shared" si="5"/>
        <v>187.9207011748573</v>
      </c>
      <c r="H81" s="27"/>
      <c r="I81" s="27"/>
      <c r="J81" s="2" t="str">
        <f t="shared" si="6"/>
        <v xml:space="preserve"> </v>
      </c>
      <c r="K81" s="27"/>
      <c r="L81" s="2" t="str">
        <f t="shared" si="7"/>
        <v xml:space="preserve"> </v>
      </c>
      <c r="M81" s="27"/>
    </row>
    <row r="82" spans="1:13" ht="38.25" x14ac:dyDescent="0.2">
      <c r="A82" s="26" t="s">
        <v>1514</v>
      </c>
      <c r="B82" s="26" t="s">
        <v>1003</v>
      </c>
      <c r="C82" s="27">
        <v>20661.314849999999</v>
      </c>
      <c r="D82" s="27">
        <v>2397.4174499999999</v>
      </c>
      <c r="E82" s="2">
        <f t="shared" si="4"/>
        <v>11.603411822553975</v>
      </c>
      <c r="F82" s="27">
        <v>1274.19848</v>
      </c>
      <c r="G82" s="2">
        <f t="shared" si="5"/>
        <v>188.1510210246052</v>
      </c>
      <c r="H82" s="27"/>
      <c r="I82" s="27"/>
      <c r="J82" s="2" t="str">
        <f t="shared" si="6"/>
        <v xml:space="preserve"> </v>
      </c>
      <c r="K82" s="27"/>
      <c r="L82" s="2" t="str">
        <f t="shared" si="7"/>
        <v xml:space="preserve"> </v>
      </c>
      <c r="M82" s="27"/>
    </row>
    <row r="83" spans="1:13" ht="38.25" x14ac:dyDescent="0.2">
      <c r="A83" s="26" t="s">
        <v>723</v>
      </c>
      <c r="B83" s="26" t="s">
        <v>596</v>
      </c>
      <c r="C83" s="27">
        <v>36695.300000000003</v>
      </c>
      <c r="D83" s="27">
        <v>2963.4770400000002</v>
      </c>
      <c r="E83" s="2">
        <f t="shared" si="4"/>
        <v>8.0759035625815834</v>
      </c>
      <c r="F83" s="27">
        <v>1555.8153199999999</v>
      </c>
      <c r="G83" s="2">
        <f t="shared" si="5"/>
        <v>190.47743018753667</v>
      </c>
      <c r="H83" s="27"/>
      <c r="I83" s="27"/>
      <c r="J83" s="2" t="str">
        <f t="shared" si="6"/>
        <v xml:space="preserve"> </v>
      </c>
      <c r="K83" s="27"/>
      <c r="L83" s="2" t="str">
        <f t="shared" si="7"/>
        <v xml:space="preserve"> </v>
      </c>
      <c r="M83" s="27"/>
    </row>
    <row r="84" spans="1:13" x14ac:dyDescent="0.2">
      <c r="A84" s="26" t="s">
        <v>1442</v>
      </c>
      <c r="B84" s="26" t="s">
        <v>892</v>
      </c>
      <c r="C84" s="27">
        <v>2096531</v>
      </c>
      <c r="D84" s="27">
        <v>675845.52923999995</v>
      </c>
      <c r="E84" s="2">
        <f t="shared" si="4"/>
        <v>32.236371856175751</v>
      </c>
      <c r="F84" s="27">
        <v>627758.63757000002</v>
      </c>
      <c r="G84" s="2">
        <f t="shared" si="5"/>
        <v>107.66009239731693</v>
      </c>
      <c r="H84" s="27">
        <v>2096531</v>
      </c>
      <c r="I84" s="27">
        <v>675845.52923999995</v>
      </c>
      <c r="J84" s="2">
        <f t="shared" si="6"/>
        <v>32.236371856175751</v>
      </c>
      <c r="K84" s="27">
        <v>627758.63757000002</v>
      </c>
      <c r="L84" s="2">
        <f t="shared" si="7"/>
        <v>107.66009239731693</v>
      </c>
      <c r="M84" s="27">
        <v>86846.54084999999</v>
      </c>
    </row>
    <row r="85" spans="1:13" ht="25.5" x14ac:dyDescent="0.2">
      <c r="A85" s="26" t="s">
        <v>965</v>
      </c>
      <c r="B85" s="26" t="s">
        <v>1097</v>
      </c>
      <c r="C85" s="27">
        <v>1652385</v>
      </c>
      <c r="D85" s="27">
        <v>568381.26564</v>
      </c>
      <c r="E85" s="2">
        <f t="shared" si="4"/>
        <v>34.397629223213713</v>
      </c>
      <c r="F85" s="27">
        <v>515741.62818</v>
      </c>
      <c r="G85" s="2">
        <f t="shared" si="5"/>
        <v>110.20659077797539</v>
      </c>
      <c r="H85" s="27">
        <v>1652385</v>
      </c>
      <c r="I85" s="27">
        <v>568381.26564</v>
      </c>
      <c r="J85" s="2">
        <f t="shared" si="6"/>
        <v>34.397629223213713</v>
      </c>
      <c r="K85" s="27">
        <v>515741.62818</v>
      </c>
      <c r="L85" s="2">
        <f t="shared" si="7"/>
        <v>110.20659077797539</v>
      </c>
      <c r="M85" s="27">
        <v>86917.014749999973</v>
      </c>
    </row>
    <row r="86" spans="1:13" ht="25.5" x14ac:dyDescent="0.2">
      <c r="A86" s="26" t="s">
        <v>1194</v>
      </c>
      <c r="B86" s="26" t="s">
        <v>1437</v>
      </c>
      <c r="C86" s="27">
        <v>444146</v>
      </c>
      <c r="D86" s="27">
        <v>107464.26360000001</v>
      </c>
      <c r="E86" s="2">
        <f t="shared" si="4"/>
        <v>24.195706727067225</v>
      </c>
      <c r="F86" s="27">
        <v>112017.00939000001</v>
      </c>
      <c r="G86" s="2">
        <f t="shared" si="5"/>
        <v>95.935665650428945</v>
      </c>
      <c r="H86" s="27">
        <v>444146</v>
      </c>
      <c r="I86" s="27">
        <v>107464.26360000001</v>
      </c>
      <c r="J86" s="2">
        <f t="shared" si="6"/>
        <v>24.195706727067225</v>
      </c>
      <c r="K86" s="27">
        <v>112017.00939000001</v>
      </c>
      <c r="L86" s="2">
        <f t="shared" si="7"/>
        <v>95.935665650428945</v>
      </c>
      <c r="M86" s="27">
        <v>-70.473899999997229</v>
      </c>
    </row>
    <row r="87" spans="1:13" x14ac:dyDescent="0.2">
      <c r="A87" s="26" t="s">
        <v>1334</v>
      </c>
      <c r="B87" s="26" t="s">
        <v>78</v>
      </c>
      <c r="C87" s="27">
        <v>839593</v>
      </c>
      <c r="D87" s="27">
        <v>101881.87732</v>
      </c>
      <c r="E87" s="2">
        <f t="shared" si="4"/>
        <v>12.134674457743216</v>
      </c>
      <c r="F87" s="27">
        <v>101176.60376</v>
      </c>
      <c r="G87" s="2">
        <f t="shared" si="5"/>
        <v>100.69707178714258</v>
      </c>
      <c r="H87" s="27">
        <v>839593</v>
      </c>
      <c r="I87" s="27">
        <v>101881.87732</v>
      </c>
      <c r="J87" s="2">
        <f t="shared" si="6"/>
        <v>12.134674457743216</v>
      </c>
      <c r="K87" s="27">
        <v>101176.60376</v>
      </c>
      <c r="L87" s="2">
        <f t="shared" si="7"/>
        <v>100.69707178714258</v>
      </c>
      <c r="M87" s="27">
        <v>21586.722540000002</v>
      </c>
    </row>
    <row r="88" spans="1:13" x14ac:dyDescent="0.2">
      <c r="A88" s="26" t="s">
        <v>1639</v>
      </c>
      <c r="B88" s="26" t="s">
        <v>1431</v>
      </c>
      <c r="C88" s="27">
        <v>99173</v>
      </c>
      <c r="D88" s="27">
        <v>26873.840670000001</v>
      </c>
      <c r="E88" s="2">
        <f t="shared" si="4"/>
        <v>27.097940639085238</v>
      </c>
      <c r="F88" s="27">
        <v>27424.101180000001</v>
      </c>
      <c r="G88" s="2">
        <f t="shared" si="5"/>
        <v>97.993514878069007</v>
      </c>
      <c r="H88" s="27">
        <v>99173</v>
      </c>
      <c r="I88" s="27">
        <v>26873.840670000001</v>
      </c>
      <c r="J88" s="2">
        <f t="shared" si="6"/>
        <v>27.097940639085238</v>
      </c>
      <c r="K88" s="27">
        <v>27424.101180000001</v>
      </c>
      <c r="L88" s="2">
        <f t="shared" si="7"/>
        <v>97.993514878069007</v>
      </c>
      <c r="M88" s="27">
        <v>3307.8248800000001</v>
      </c>
    </row>
    <row r="89" spans="1:13" x14ac:dyDescent="0.2">
      <c r="A89" s="26" t="s">
        <v>819</v>
      </c>
      <c r="B89" s="26" t="s">
        <v>176</v>
      </c>
      <c r="C89" s="27">
        <v>740420</v>
      </c>
      <c r="D89" s="27">
        <v>75008.036649999995</v>
      </c>
      <c r="E89" s="2">
        <f t="shared" si="4"/>
        <v>10.130471441884335</v>
      </c>
      <c r="F89" s="27">
        <v>73752.50258</v>
      </c>
      <c r="G89" s="2">
        <f t="shared" si="5"/>
        <v>101.70236131124921</v>
      </c>
      <c r="H89" s="27">
        <v>740420</v>
      </c>
      <c r="I89" s="27">
        <v>75008.036649999995</v>
      </c>
      <c r="J89" s="2">
        <f t="shared" si="6"/>
        <v>10.130471441884335</v>
      </c>
      <c r="K89" s="27">
        <v>73752.50258</v>
      </c>
      <c r="L89" s="2">
        <f t="shared" si="7"/>
        <v>101.70236131124921</v>
      </c>
      <c r="M89" s="27">
        <v>18278.897659999995</v>
      </c>
    </row>
    <row r="90" spans="1:13" x14ac:dyDescent="0.2">
      <c r="A90" s="26" t="s">
        <v>779</v>
      </c>
      <c r="B90" s="26" t="s">
        <v>446</v>
      </c>
      <c r="C90" s="27">
        <v>840</v>
      </c>
      <c r="D90" s="27">
        <v>168</v>
      </c>
      <c r="E90" s="2">
        <f t="shared" si="4"/>
        <v>20</v>
      </c>
      <c r="F90" s="27">
        <v>208.85939999999999</v>
      </c>
      <c r="G90" s="2">
        <f t="shared" si="5"/>
        <v>80.436887207374923</v>
      </c>
      <c r="H90" s="27">
        <v>840</v>
      </c>
      <c r="I90" s="27">
        <v>168</v>
      </c>
      <c r="J90" s="2">
        <f t="shared" si="6"/>
        <v>20</v>
      </c>
      <c r="K90" s="27">
        <v>208.85939999999999</v>
      </c>
      <c r="L90" s="2">
        <f t="shared" si="7"/>
        <v>80.436887207374923</v>
      </c>
      <c r="M90" s="27">
        <v>56</v>
      </c>
    </row>
    <row r="91" spans="1:13" x14ac:dyDescent="0.2">
      <c r="A91" s="26" t="s">
        <v>180</v>
      </c>
      <c r="B91" s="26" t="s">
        <v>412</v>
      </c>
      <c r="C91" s="27">
        <v>770394.41269999999</v>
      </c>
      <c r="D91" s="27">
        <v>158266.75938</v>
      </c>
      <c r="E91" s="2">
        <f t="shared" si="4"/>
        <v>20.543601663117308</v>
      </c>
      <c r="F91" s="27">
        <v>142719.11347000001</v>
      </c>
      <c r="G91" s="2">
        <f t="shared" si="5"/>
        <v>110.89387786399622</v>
      </c>
      <c r="H91" s="27"/>
      <c r="I91" s="27"/>
      <c r="J91" s="2" t="str">
        <f t="shared" si="6"/>
        <v xml:space="preserve"> </v>
      </c>
      <c r="K91" s="27"/>
      <c r="L91" s="2" t="str">
        <f t="shared" si="7"/>
        <v xml:space="preserve"> </v>
      </c>
      <c r="M91" s="27"/>
    </row>
    <row r="92" spans="1:13" x14ac:dyDescent="0.2">
      <c r="A92" s="26" t="s">
        <v>1099</v>
      </c>
      <c r="B92" s="26" t="s">
        <v>821</v>
      </c>
      <c r="C92" s="27">
        <v>549318.55822000001</v>
      </c>
      <c r="D92" s="27">
        <v>139078.16842</v>
      </c>
      <c r="E92" s="2">
        <f t="shared" si="4"/>
        <v>25.318308718836281</v>
      </c>
      <c r="F92" s="27">
        <v>130706.63479</v>
      </c>
      <c r="G92" s="2">
        <f t="shared" si="5"/>
        <v>106.40482684253185</v>
      </c>
      <c r="H92" s="27"/>
      <c r="I92" s="27"/>
      <c r="J92" s="2" t="str">
        <f t="shared" si="6"/>
        <v xml:space="preserve"> </v>
      </c>
      <c r="K92" s="27"/>
      <c r="L92" s="2" t="str">
        <f t="shared" si="7"/>
        <v xml:space="preserve"> </v>
      </c>
      <c r="M92" s="27"/>
    </row>
    <row r="93" spans="1:13" ht="25.5" x14ac:dyDescent="0.2">
      <c r="A93" s="26" t="s">
        <v>1446</v>
      </c>
      <c r="B93" s="26" t="s">
        <v>1256</v>
      </c>
      <c r="C93" s="27">
        <v>435646.1</v>
      </c>
      <c r="D93" s="27">
        <v>120687.68001</v>
      </c>
      <c r="E93" s="2">
        <f t="shared" si="4"/>
        <v>27.703147121023235</v>
      </c>
      <c r="F93" s="27">
        <v>109073.9221</v>
      </c>
      <c r="G93" s="2">
        <f t="shared" si="5"/>
        <v>110.64760273253253</v>
      </c>
      <c r="H93" s="27"/>
      <c r="I93" s="27"/>
      <c r="J93" s="2" t="str">
        <f t="shared" si="6"/>
        <v xml:space="preserve"> </v>
      </c>
      <c r="K93" s="27"/>
      <c r="L93" s="2" t="str">
        <f t="shared" si="7"/>
        <v xml:space="preserve"> </v>
      </c>
      <c r="M93" s="27"/>
    </row>
    <row r="94" spans="1:13" ht="25.5" x14ac:dyDescent="0.2">
      <c r="A94" s="26" t="s">
        <v>826</v>
      </c>
      <c r="B94" s="26" t="s">
        <v>962</v>
      </c>
      <c r="C94" s="27">
        <v>69409.17022</v>
      </c>
      <c r="D94" s="27">
        <v>12732.99689</v>
      </c>
      <c r="E94" s="2">
        <f t="shared" si="4"/>
        <v>18.344833758480856</v>
      </c>
      <c r="F94" s="27">
        <v>13178.468779999999</v>
      </c>
      <c r="G94" s="2">
        <f t="shared" si="5"/>
        <v>96.619699166597727</v>
      </c>
      <c r="H94" s="27"/>
      <c r="I94" s="27"/>
      <c r="J94" s="2" t="str">
        <f t="shared" si="6"/>
        <v xml:space="preserve"> </v>
      </c>
      <c r="K94" s="27"/>
      <c r="L94" s="2" t="str">
        <f t="shared" si="7"/>
        <v xml:space="preserve"> </v>
      </c>
      <c r="M94" s="27"/>
    </row>
    <row r="95" spans="1:13" ht="38.25" x14ac:dyDescent="0.2">
      <c r="A95" s="26" t="s">
        <v>704</v>
      </c>
      <c r="B95" s="26" t="s">
        <v>131</v>
      </c>
      <c r="C95" s="27">
        <v>44263.288</v>
      </c>
      <c r="D95" s="27">
        <v>5657.4915199999996</v>
      </c>
      <c r="E95" s="2">
        <f t="shared" si="4"/>
        <v>12.781453379604335</v>
      </c>
      <c r="F95" s="27">
        <v>8454.2439099999992</v>
      </c>
      <c r="G95" s="2">
        <f t="shared" si="5"/>
        <v>66.918953134390932</v>
      </c>
      <c r="H95" s="27"/>
      <c r="I95" s="27"/>
      <c r="J95" s="2" t="str">
        <f t="shared" si="6"/>
        <v xml:space="preserve"> </v>
      </c>
      <c r="K95" s="27"/>
      <c r="L95" s="2" t="str">
        <f t="shared" si="7"/>
        <v xml:space="preserve"> </v>
      </c>
      <c r="M95" s="27"/>
    </row>
    <row r="96" spans="1:13" x14ac:dyDescent="0.2">
      <c r="A96" s="26" t="s">
        <v>1327</v>
      </c>
      <c r="B96" s="26" t="s">
        <v>1401</v>
      </c>
      <c r="C96" s="27">
        <v>221075.85448000001</v>
      </c>
      <c r="D96" s="27">
        <v>19188.590960000001</v>
      </c>
      <c r="E96" s="2">
        <f t="shared" si="4"/>
        <v>8.6796412051122154</v>
      </c>
      <c r="F96" s="27">
        <v>12012.47868</v>
      </c>
      <c r="G96" s="2">
        <f t="shared" si="5"/>
        <v>159.73881387150982</v>
      </c>
      <c r="H96" s="27"/>
      <c r="I96" s="27"/>
      <c r="J96" s="2" t="str">
        <f t="shared" si="6"/>
        <v xml:space="preserve"> </v>
      </c>
      <c r="K96" s="27"/>
      <c r="L96" s="2" t="str">
        <f t="shared" si="7"/>
        <v xml:space="preserve"> </v>
      </c>
      <c r="M96" s="27"/>
    </row>
    <row r="97" spans="1:13" ht="38.25" x14ac:dyDescent="0.2">
      <c r="A97" s="26" t="s">
        <v>976</v>
      </c>
      <c r="B97" s="26" t="s">
        <v>724</v>
      </c>
      <c r="C97" s="27">
        <v>135545.557</v>
      </c>
      <c r="D97" s="27">
        <v>11233.54881</v>
      </c>
      <c r="E97" s="2">
        <f t="shared" si="4"/>
        <v>8.287655500209425</v>
      </c>
      <c r="F97" s="27">
        <v>6972.88022</v>
      </c>
      <c r="G97" s="2">
        <f t="shared" si="5"/>
        <v>161.1034243465034</v>
      </c>
      <c r="H97" s="27"/>
      <c r="I97" s="27"/>
      <c r="J97" s="2" t="str">
        <f t="shared" si="6"/>
        <v xml:space="preserve"> </v>
      </c>
      <c r="K97" s="27"/>
      <c r="L97" s="2" t="str">
        <f t="shared" si="7"/>
        <v xml:space="preserve"> </v>
      </c>
      <c r="M97" s="27"/>
    </row>
    <row r="98" spans="1:13" ht="38.25" x14ac:dyDescent="0.2">
      <c r="A98" s="26" t="s">
        <v>1035</v>
      </c>
      <c r="B98" s="26" t="s">
        <v>1550</v>
      </c>
      <c r="C98" s="27">
        <v>62655.312480000001</v>
      </c>
      <c r="D98" s="27">
        <v>6131.4396299999999</v>
      </c>
      <c r="E98" s="2">
        <f t="shared" si="4"/>
        <v>9.7859852378155434</v>
      </c>
      <c r="F98" s="27">
        <v>3286.5604400000002</v>
      </c>
      <c r="G98" s="2">
        <f t="shared" si="5"/>
        <v>186.56098805838482</v>
      </c>
      <c r="H98" s="27"/>
      <c r="I98" s="27"/>
      <c r="J98" s="2" t="str">
        <f t="shared" si="6"/>
        <v xml:space="preserve"> </v>
      </c>
      <c r="K98" s="27"/>
      <c r="L98" s="2" t="str">
        <f t="shared" si="7"/>
        <v xml:space="preserve"> </v>
      </c>
      <c r="M98" s="27"/>
    </row>
    <row r="99" spans="1:13" ht="38.25" x14ac:dyDescent="0.2">
      <c r="A99" s="26" t="s">
        <v>219</v>
      </c>
      <c r="B99" s="26" t="s">
        <v>208</v>
      </c>
      <c r="C99" s="27">
        <v>22874.985000000001</v>
      </c>
      <c r="D99" s="27">
        <v>1823.6025199999999</v>
      </c>
      <c r="E99" s="2">
        <f t="shared" si="4"/>
        <v>7.9720381018829087</v>
      </c>
      <c r="F99" s="27">
        <v>1753.03802</v>
      </c>
      <c r="G99" s="2">
        <f t="shared" si="5"/>
        <v>104.0252692294717</v>
      </c>
      <c r="H99" s="27"/>
      <c r="I99" s="27"/>
      <c r="J99" s="2" t="str">
        <f t="shared" si="6"/>
        <v xml:space="preserve"> </v>
      </c>
      <c r="K99" s="27"/>
      <c r="L99" s="2" t="str">
        <f t="shared" si="7"/>
        <v xml:space="preserve"> </v>
      </c>
      <c r="M99" s="27"/>
    </row>
    <row r="100" spans="1:13" ht="25.5" x14ac:dyDescent="0.2">
      <c r="A100" s="26" t="s">
        <v>1498</v>
      </c>
      <c r="B100" s="26" t="s">
        <v>280</v>
      </c>
      <c r="C100" s="27">
        <v>34581</v>
      </c>
      <c r="D100" s="27">
        <v>10312.878720000001</v>
      </c>
      <c r="E100" s="2">
        <f t="shared" si="4"/>
        <v>29.822384315086321</v>
      </c>
      <c r="F100" s="27">
        <v>7987.3786899999996</v>
      </c>
      <c r="G100" s="2">
        <f t="shared" si="5"/>
        <v>129.11468355583878</v>
      </c>
      <c r="H100" s="27">
        <v>1679</v>
      </c>
      <c r="I100" s="27">
        <v>377.26873000000001</v>
      </c>
      <c r="J100" s="2">
        <f t="shared" si="6"/>
        <v>22.469846932698033</v>
      </c>
      <c r="K100" s="27">
        <v>86.522329999999997</v>
      </c>
      <c r="L100" s="2" t="str">
        <f t="shared" si="7"/>
        <v>свыше 200</v>
      </c>
      <c r="M100" s="27">
        <v>224.17260000000002</v>
      </c>
    </row>
    <row r="101" spans="1:13" x14ac:dyDescent="0.2">
      <c r="A101" s="26" t="s">
        <v>1533</v>
      </c>
      <c r="B101" s="26" t="s">
        <v>741</v>
      </c>
      <c r="C101" s="27">
        <v>32921</v>
      </c>
      <c r="D101" s="27">
        <v>9938.1527900000001</v>
      </c>
      <c r="E101" s="2">
        <f t="shared" si="4"/>
        <v>30.187882476230975</v>
      </c>
      <c r="F101" s="27">
        <v>7903.8977599999998</v>
      </c>
      <c r="G101" s="2">
        <f t="shared" si="5"/>
        <v>125.73736518069536</v>
      </c>
      <c r="H101" s="27">
        <v>19</v>
      </c>
      <c r="I101" s="27">
        <v>2.5428000000000002</v>
      </c>
      <c r="J101" s="2">
        <f t="shared" si="6"/>
        <v>13.383157894736843</v>
      </c>
      <c r="K101" s="27">
        <v>3.0413999999999999</v>
      </c>
      <c r="L101" s="2">
        <f t="shared" si="7"/>
        <v>83.606233971197483</v>
      </c>
      <c r="M101" s="27">
        <v>1.4838000000000002</v>
      </c>
    </row>
    <row r="102" spans="1:13" ht="25.5" x14ac:dyDescent="0.2">
      <c r="A102" s="26" t="s">
        <v>621</v>
      </c>
      <c r="B102" s="26" t="s">
        <v>1058</v>
      </c>
      <c r="C102" s="27">
        <v>32902</v>
      </c>
      <c r="D102" s="27">
        <v>9935.6099900000008</v>
      </c>
      <c r="E102" s="2">
        <f t="shared" si="4"/>
        <v>30.197586742447267</v>
      </c>
      <c r="F102" s="27">
        <v>7900.8563599999998</v>
      </c>
      <c r="G102" s="2">
        <f t="shared" si="5"/>
        <v>125.75358337485332</v>
      </c>
      <c r="H102" s="27"/>
      <c r="I102" s="27"/>
      <c r="J102" s="2" t="str">
        <f t="shared" si="6"/>
        <v xml:space="preserve"> </v>
      </c>
      <c r="K102" s="27"/>
      <c r="L102" s="2" t="str">
        <f t="shared" si="7"/>
        <v xml:space="preserve"> </v>
      </c>
      <c r="M102" s="27"/>
    </row>
    <row r="103" spans="1:13" ht="102" x14ac:dyDescent="0.2">
      <c r="A103" s="26" t="s">
        <v>834</v>
      </c>
      <c r="B103" s="26" t="s">
        <v>686</v>
      </c>
      <c r="C103" s="27">
        <v>19</v>
      </c>
      <c r="D103" s="27">
        <v>2.5428000000000002</v>
      </c>
      <c r="E103" s="2">
        <f t="shared" si="4"/>
        <v>13.383157894736843</v>
      </c>
      <c r="F103" s="27">
        <v>3.0413999999999999</v>
      </c>
      <c r="G103" s="2">
        <f t="shared" si="5"/>
        <v>83.606233971197483</v>
      </c>
      <c r="H103" s="27">
        <v>19</v>
      </c>
      <c r="I103" s="27">
        <v>2.5428000000000002</v>
      </c>
      <c r="J103" s="2">
        <f t="shared" si="6"/>
        <v>13.383157894736843</v>
      </c>
      <c r="K103" s="27">
        <v>3.0413999999999999</v>
      </c>
      <c r="L103" s="2">
        <f t="shared" si="7"/>
        <v>83.606233971197483</v>
      </c>
      <c r="M103" s="27">
        <v>1.4838000000000002</v>
      </c>
    </row>
    <row r="104" spans="1:13" ht="25.5" x14ac:dyDescent="0.2">
      <c r="A104" s="26" t="s">
        <v>201</v>
      </c>
      <c r="B104" s="26" t="s">
        <v>1274</v>
      </c>
      <c r="C104" s="27">
        <v>1660</v>
      </c>
      <c r="D104" s="27">
        <v>374.72593000000001</v>
      </c>
      <c r="E104" s="2">
        <f t="shared" si="4"/>
        <v>22.573851204819277</v>
      </c>
      <c r="F104" s="27">
        <v>83.480930000000001</v>
      </c>
      <c r="G104" s="2" t="str">
        <f t="shared" si="5"/>
        <v>свыше 200</v>
      </c>
      <c r="H104" s="27">
        <v>1660</v>
      </c>
      <c r="I104" s="27">
        <v>374.72593000000001</v>
      </c>
      <c r="J104" s="2">
        <f t="shared" si="6"/>
        <v>22.573851204819277</v>
      </c>
      <c r="K104" s="27">
        <v>83.480930000000001</v>
      </c>
      <c r="L104" s="2" t="str">
        <f t="shared" si="7"/>
        <v>свыше 200</v>
      </c>
      <c r="M104" s="27">
        <v>222.68880000000001</v>
      </c>
    </row>
    <row r="105" spans="1:13" x14ac:dyDescent="0.2">
      <c r="A105" s="26" t="s">
        <v>400</v>
      </c>
      <c r="B105" s="26" t="s">
        <v>1510</v>
      </c>
      <c r="C105" s="27">
        <v>1640</v>
      </c>
      <c r="D105" s="27">
        <v>363.47793000000001</v>
      </c>
      <c r="E105" s="2">
        <f t="shared" si="4"/>
        <v>22.163288414634145</v>
      </c>
      <c r="F105" s="27">
        <v>69.143379999999993</v>
      </c>
      <c r="G105" s="2" t="str">
        <f t="shared" si="5"/>
        <v>свыше 200</v>
      </c>
      <c r="H105" s="27">
        <v>1640</v>
      </c>
      <c r="I105" s="27">
        <v>363.47793000000001</v>
      </c>
      <c r="J105" s="2">
        <f t="shared" si="6"/>
        <v>22.163288414634145</v>
      </c>
      <c r="K105" s="27">
        <v>69.143379999999993</v>
      </c>
      <c r="L105" s="2" t="str">
        <f t="shared" si="7"/>
        <v>свыше 200</v>
      </c>
      <c r="M105" s="27">
        <v>218.83440000000002</v>
      </c>
    </row>
    <row r="106" spans="1:13" ht="25.5" x14ac:dyDescent="0.2">
      <c r="A106" s="26" t="s">
        <v>1125</v>
      </c>
      <c r="B106" s="26" t="s">
        <v>1021</v>
      </c>
      <c r="C106" s="27">
        <v>20</v>
      </c>
      <c r="D106" s="27">
        <v>11.247999999999999</v>
      </c>
      <c r="E106" s="2">
        <f t="shared" si="4"/>
        <v>56.24</v>
      </c>
      <c r="F106" s="27">
        <v>14.33755</v>
      </c>
      <c r="G106" s="2">
        <f t="shared" si="5"/>
        <v>78.451339315294447</v>
      </c>
      <c r="H106" s="27">
        <v>20</v>
      </c>
      <c r="I106" s="27">
        <v>11.247999999999999</v>
      </c>
      <c r="J106" s="2">
        <f t="shared" si="6"/>
        <v>56.24</v>
      </c>
      <c r="K106" s="27">
        <v>14.33755</v>
      </c>
      <c r="L106" s="2">
        <f t="shared" si="7"/>
        <v>78.451339315294447</v>
      </c>
      <c r="M106" s="27">
        <v>3.8543999999999992</v>
      </c>
    </row>
    <row r="107" spans="1:13" x14ac:dyDescent="0.2">
      <c r="A107" s="26" t="s">
        <v>905</v>
      </c>
      <c r="B107" s="26" t="s">
        <v>848</v>
      </c>
      <c r="C107" s="27">
        <v>215746.071</v>
      </c>
      <c r="D107" s="27">
        <v>53327.716910000003</v>
      </c>
      <c r="E107" s="2">
        <f t="shared" si="4"/>
        <v>24.717816024561582</v>
      </c>
      <c r="F107" s="27">
        <v>47563.368150000002</v>
      </c>
      <c r="G107" s="2">
        <f t="shared" si="5"/>
        <v>112.11930311962148</v>
      </c>
      <c r="H107" s="27">
        <v>82202.95</v>
      </c>
      <c r="I107" s="27">
        <v>22645.47726</v>
      </c>
      <c r="J107" s="2">
        <f t="shared" si="6"/>
        <v>27.548253754883493</v>
      </c>
      <c r="K107" s="27">
        <v>18866.797439999998</v>
      </c>
      <c r="L107" s="2">
        <f t="shared" si="7"/>
        <v>120.02819944411299</v>
      </c>
      <c r="M107" s="27">
        <v>7574.2558499999996</v>
      </c>
    </row>
    <row r="108" spans="1:13" ht="25.5" x14ac:dyDescent="0.2">
      <c r="A108" s="26" t="s">
        <v>815</v>
      </c>
      <c r="B108" s="26" t="s">
        <v>1542</v>
      </c>
      <c r="C108" s="27">
        <v>132745.234</v>
      </c>
      <c r="D108" s="27">
        <v>30350.469649999999</v>
      </c>
      <c r="E108" s="2">
        <f t="shared" si="4"/>
        <v>22.86369817992863</v>
      </c>
      <c r="F108" s="27">
        <v>28523.518609999999</v>
      </c>
      <c r="G108" s="2">
        <f t="shared" si="5"/>
        <v>106.40506897125761</v>
      </c>
      <c r="H108" s="27"/>
      <c r="I108" s="27"/>
      <c r="J108" s="2" t="str">
        <f t="shared" si="6"/>
        <v xml:space="preserve"> </v>
      </c>
      <c r="K108" s="27"/>
      <c r="L108" s="2" t="str">
        <f t="shared" si="7"/>
        <v xml:space="preserve"> </v>
      </c>
      <c r="M108" s="27"/>
    </row>
    <row r="109" spans="1:13" ht="38.25" x14ac:dyDescent="0.2">
      <c r="A109" s="26" t="s">
        <v>327</v>
      </c>
      <c r="B109" s="26" t="s">
        <v>177</v>
      </c>
      <c r="C109" s="27">
        <v>132745.234</v>
      </c>
      <c r="D109" s="27">
        <v>30350.469649999999</v>
      </c>
      <c r="E109" s="2">
        <f t="shared" si="4"/>
        <v>22.86369817992863</v>
      </c>
      <c r="F109" s="27">
        <v>28523.518609999999</v>
      </c>
      <c r="G109" s="2">
        <f t="shared" si="5"/>
        <v>106.40506897125761</v>
      </c>
      <c r="H109" s="27"/>
      <c r="I109" s="27"/>
      <c r="J109" s="2" t="str">
        <f t="shared" si="6"/>
        <v xml:space="preserve"> </v>
      </c>
      <c r="K109" s="27"/>
      <c r="L109" s="2" t="str">
        <f t="shared" si="7"/>
        <v xml:space="preserve"> </v>
      </c>
      <c r="M109" s="27"/>
    </row>
    <row r="110" spans="1:13" ht="38.25" x14ac:dyDescent="0.2">
      <c r="A110" s="26" t="s">
        <v>1244</v>
      </c>
      <c r="B110" s="26" t="s">
        <v>1423</v>
      </c>
      <c r="C110" s="27">
        <v>185.22</v>
      </c>
      <c r="D110" s="27">
        <v>21.37</v>
      </c>
      <c r="E110" s="2">
        <f t="shared" si="4"/>
        <v>11.537630925386027</v>
      </c>
      <c r="F110" s="27">
        <v>37.552100000000003</v>
      </c>
      <c r="G110" s="2">
        <f t="shared" si="5"/>
        <v>56.907603036847476</v>
      </c>
      <c r="H110" s="27"/>
      <c r="I110" s="27"/>
      <c r="J110" s="2" t="str">
        <f t="shared" si="6"/>
        <v xml:space="preserve"> </v>
      </c>
      <c r="K110" s="27"/>
      <c r="L110" s="2" t="str">
        <f t="shared" si="7"/>
        <v xml:space="preserve"> </v>
      </c>
      <c r="M110" s="27"/>
    </row>
    <row r="111" spans="1:13" ht="63.75" x14ac:dyDescent="0.2">
      <c r="A111" s="26" t="s">
        <v>966</v>
      </c>
      <c r="B111" s="26" t="s">
        <v>924</v>
      </c>
      <c r="C111" s="27">
        <v>185.22</v>
      </c>
      <c r="D111" s="27">
        <v>21.37</v>
      </c>
      <c r="E111" s="2">
        <f t="shared" si="4"/>
        <v>11.537630925386027</v>
      </c>
      <c r="F111" s="27">
        <v>37.552100000000003</v>
      </c>
      <c r="G111" s="2">
        <f t="shared" si="5"/>
        <v>56.907603036847476</v>
      </c>
      <c r="H111" s="27"/>
      <c r="I111" s="27"/>
      <c r="J111" s="2" t="str">
        <f t="shared" si="6"/>
        <v xml:space="preserve"> </v>
      </c>
      <c r="K111" s="27"/>
      <c r="L111" s="2" t="str">
        <f t="shared" si="7"/>
        <v xml:space="preserve"> </v>
      </c>
      <c r="M111" s="27"/>
    </row>
    <row r="112" spans="1:13" ht="76.5" x14ac:dyDescent="0.2">
      <c r="A112" s="26" t="s">
        <v>690</v>
      </c>
      <c r="B112" s="26" t="s">
        <v>1094</v>
      </c>
      <c r="C112" s="27">
        <v>4.3</v>
      </c>
      <c r="D112" s="27">
        <v>10.050000000000001</v>
      </c>
      <c r="E112" s="2" t="str">
        <f t="shared" si="4"/>
        <v>свыше 200</v>
      </c>
      <c r="F112" s="27">
        <v>2.4500000000000002</v>
      </c>
      <c r="G112" s="2" t="str">
        <f t="shared" si="5"/>
        <v>свыше 200</v>
      </c>
      <c r="H112" s="27">
        <v>4.3</v>
      </c>
      <c r="I112" s="27">
        <v>10.050000000000001</v>
      </c>
      <c r="J112" s="2" t="str">
        <f t="shared" si="6"/>
        <v>свыше 200</v>
      </c>
      <c r="K112" s="27">
        <v>2.4500000000000002</v>
      </c>
      <c r="L112" s="2" t="str">
        <f t="shared" si="7"/>
        <v>свыше 200</v>
      </c>
      <c r="M112" s="27">
        <v>4.5000000000000009</v>
      </c>
    </row>
    <row r="113" spans="1:13" ht="63.75" x14ac:dyDescent="0.2">
      <c r="A113" s="26" t="s">
        <v>133</v>
      </c>
      <c r="B113" s="26" t="s">
        <v>403</v>
      </c>
      <c r="C113" s="27">
        <v>9356</v>
      </c>
      <c r="D113" s="27">
        <v>1779.1</v>
      </c>
      <c r="E113" s="2">
        <f t="shared" si="4"/>
        <v>19.015604959384351</v>
      </c>
      <c r="F113" s="27">
        <v>1675.25</v>
      </c>
      <c r="G113" s="2">
        <f t="shared" si="5"/>
        <v>106.19907476496044</v>
      </c>
      <c r="H113" s="27">
        <v>9356</v>
      </c>
      <c r="I113" s="27">
        <v>1779.1</v>
      </c>
      <c r="J113" s="2">
        <f t="shared" si="6"/>
        <v>19.015604959384351</v>
      </c>
      <c r="K113" s="27">
        <v>1675.25</v>
      </c>
      <c r="L113" s="2">
        <f t="shared" si="7"/>
        <v>106.19907476496044</v>
      </c>
      <c r="M113" s="27">
        <v>596.14999999999986</v>
      </c>
    </row>
    <row r="114" spans="1:13" ht="38.25" x14ac:dyDescent="0.2">
      <c r="A114" s="26" t="s">
        <v>551</v>
      </c>
      <c r="B114" s="26" t="s">
        <v>210</v>
      </c>
      <c r="C114" s="27">
        <v>73455.316999999995</v>
      </c>
      <c r="D114" s="27">
        <v>21166.72726</v>
      </c>
      <c r="E114" s="2">
        <f t="shared" si="4"/>
        <v>28.815786418837458</v>
      </c>
      <c r="F114" s="27">
        <v>17324.597440000001</v>
      </c>
      <c r="G114" s="2">
        <f t="shared" si="5"/>
        <v>122.17731080509307</v>
      </c>
      <c r="H114" s="27">
        <v>72842.649999999994</v>
      </c>
      <c r="I114" s="27">
        <v>20856.327259999998</v>
      </c>
      <c r="J114" s="2">
        <f t="shared" si="6"/>
        <v>28.632027061069305</v>
      </c>
      <c r="K114" s="27">
        <v>17189.097440000001</v>
      </c>
      <c r="L114" s="2">
        <f t="shared" si="7"/>
        <v>121.33462697969321</v>
      </c>
      <c r="M114" s="27">
        <v>6973.6058499999981</v>
      </c>
    </row>
    <row r="115" spans="1:13" ht="38.25" x14ac:dyDescent="0.2">
      <c r="A115" s="26" t="s">
        <v>289</v>
      </c>
      <c r="B115" s="26" t="s">
        <v>187</v>
      </c>
      <c r="C115" s="27">
        <v>49206.5</v>
      </c>
      <c r="D115" s="27">
        <v>13678.671759999999</v>
      </c>
      <c r="E115" s="2">
        <f t="shared" si="4"/>
        <v>27.798505807159625</v>
      </c>
      <c r="F115" s="27"/>
      <c r="G115" s="2" t="str">
        <f t="shared" si="5"/>
        <v xml:space="preserve"> </v>
      </c>
      <c r="H115" s="27">
        <v>49206.5</v>
      </c>
      <c r="I115" s="27">
        <v>13678.671759999999</v>
      </c>
      <c r="J115" s="2">
        <f t="shared" si="6"/>
        <v>27.798505807159625</v>
      </c>
      <c r="K115" s="27"/>
      <c r="L115" s="2" t="str">
        <f t="shared" si="7"/>
        <v xml:space="preserve"> </v>
      </c>
      <c r="M115" s="27">
        <v>4620.8258499999993</v>
      </c>
    </row>
    <row r="116" spans="1:13" ht="38.25" x14ac:dyDescent="0.2">
      <c r="A116" s="26" t="s">
        <v>289</v>
      </c>
      <c r="B116" s="26" t="s">
        <v>786</v>
      </c>
      <c r="C116" s="27"/>
      <c r="D116" s="27"/>
      <c r="E116" s="2" t="str">
        <f t="shared" si="4"/>
        <v xml:space="preserve"> </v>
      </c>
      <c r="F116" s="27">
        <v>11353.42244</v>
      </c>
      <c r="G116" s="2" t="str">
        <f t="shared" si="5"/>
        <v/>
      </c>
      <c r="H116" s="27"/>
      <c r="I116" s="27"/>
      <c r="J116" s="2" t="str">
        <f t="shared" si="6"/>
        <v xml:space="preserve"> </v>
      </c>
      <c r="K116" s="27">
        <v>11353.42244</v>
      </c>
      <c r="L116" s="2" t="str">
        <f t="shared" si="7"/>
        <v/>
      </c>
      <c r="M116" s="27"/>
    </row>
    <row r="117" spans="1:13" ht="51" x14ac:dyDescent="0.2">
      <c r="A117" s="26" t="s">
        <v>499</v>
      </c>
      <c r="B117" s="26" t="s">
        <v>1445</v>
      </c>
      <c r="C117" s="27">
        <v>7723.75</v>
      </c>
      <c r="D117" s="27">
        <v>3383.5</v>
      </c>
      <c r="E117" s="2">
        <f t="shared" si="4"/>
        <v>43.806441171710631</v>
      </c>
      <c r="F117" s="27">
        <v>2464.0500000000002</v>
      </c>
      <c r="G117" s="2">
        <f t="shared" si="5"/>
        <v>137.3145837138045</v>
      </c>
      <c r="H117" s="27">
        <v>7723.75</v>
      </c>
      <c r="I117" s="27">
        <v>3383.5</v>
      </c>
      <c r="J117" s="2">
        <f t="shared" si="6"/>
        <v>43.806441171710631</v>
      </c>
      <c r="K117" s="27">
        <v>2464.0500000000002</v>
      </c>
      <c r="L117" s="2">
        <f t="shared" si="7"/>
        <v>137.3145837138045</v>
      </c>
      <c r="M117" s="27">
        <v>897.5</v>
      </c>
    </row>
    <row r="118" spans="1:13" ht="63.75" x14ac:dyDescent="0.2">
      <c r="A118" s="26" t="s">
        <v>457</v>
      </c>
      <c r="B118" s="26" t="s">
        <v>292</v>
      </c>
      <c r="C118" s="27">
        <v>7723.75</v>
      </c>
      <c r="D118" s="27">
        <v>3383.5</v>
      </c>
      <c r="E118" s="2">
        <f t="shared" si="4"/>
        <v>43.806441171710631</v>
      </c>
      <c r="F118" s="27">
        <v>2464.0500000000002</v>
      </c>
      <c r="G118" s="2">
        <f t="shared" si="5"/>
        <v>137.3145837138045</v>
      </c>
      <c r="H118" s="27">
        <v>7723.75</v>
      </c>
      <c r="I118" s="27">
        <v>3383.5</v>
      </c>
      <c r="J118" s="2">
        <f t="shared" si="6"/>
        <v>43.806441171710631</v>
      </c>
      <c r="K118" s="27">
        <v>2464.0500000000002</v>
      </c>
      <c r="L118" s="2">
        <f t="shared" si="7"/>
        <v>137.3145837138045</v>
      </c>
      <c r="M118" s="27">
        <v>897.5</v>
      </c>
    </row>
    <row r="119" spans="1:13" ht="25.5" x14ac:dyDescent="0.2">
      <c r="A119" s="26" t="s">
        <v>793</v>
      </c>
      <c r="B119" s="26" t="s">
        <v>752</v>
      </c>
      <c r="C119" s="27">
        <v>5102.3</v>
      </c>
      <c r="D119" s="27">
        <v>1043.9055000000001</v>
      </c>
      <c r="E119" s="2">
        <f t="shared" si="4"/>
        <v>20.459508456970386</v>
      </c>
      <c r="F119" s="27">
        <v>1053.4000000000001</v>
      </c>
      <c r="G119" s="2">
        <f t="shared" si="5"/>
        <v>99.098680463261815</v>
      </c>
      <c r="H119" s="27">
        <v>5102.3</v>
      </c>
      <c r="I119" s="27">
        <v>1043.9055000000001</v>
      </c>
      <c r="J119" s="2">
        <f t="shared" si="6"/>
        <v>20.459508456970386</v>
      </c>
      <c r="K119" s="27">
        <v>1053.4000000000001</v>
      </c>
      <c r="L119" s="2">
        <f t="shared" si="7"/>
        <v>99.098680463261815</v>
      </c>
      <c r="M119" s="27">
        <v>377.33000000000004</v>
      </c>
    </row>
    <row r="120" spans="1:13" ht="63.75" x14ac:dyDescent="0.2">
      <c r="A120" s="26" t="s">
        <v>305</v>
      </c>
      <c r="B120" s="26" t="s">
        <v>1259</v>
      </c>
      <c r="C120" s="27">
        <v>115</v>
      </c>
      <c r="D120" s="27">
        <v>10.4</v>
      </c>
      <c r="E120" s="2">
        <f t="shared" si="4"/>
        <v>9.0434782608695663</v>
      </c>
      <c r="F120" s="27">
        <v>28</v>
      </c>
      <c r="G120" s="2">
        <f t="shared" si="5"/>
        <v>37.142857142857146</v>
      </c>
      <c r="H120" s="27"/>
      <c r="I120" s="27"/>
      <c r="J120" s="2" t="str">
        <f t="shared" si="6"/>
        <v xml:space="preserve"> </v>
      </c>
      <c r="K120" s="27"/>
      <c r="L120" s="2" t="str">
        <f t="shared" si="7"/>
        <v xml:space="preserve"> </v>
      </c>
      <c r="M120" s="27"/>
    </row>
    <row r="121" spans="1:13" ht="38.25" x14ac:dyDescent="0.2">
      <c r="A121" s="26" t="s">
        <v>529</v>
      </c>
      <c r="B121" s="26" t="s">
        <v>334</v>
      </c>
      <c r="C121" s="27"/>
      <c r="D121" s="27"/>
      <c r="E121" s="2" t="str">
        <f t="shared" si="4"/>
        <v xml:space="preserve"> </v>
      </c>
      <c r="F121" s="27">
        <v>3.5</v>
      </c>
      <c r="G121" s="2" t="str">
        <f t="shared" si="5"/>
        <v/>
      </c>
      <c r="H121" s="27"/>
      <c r="I121" s="27"/>
      <c r="J121" s="2" t="str">
        <f t="shared" si="6"/>
        <v xml:space="preserve"> </v>
      </c>
      <c r="K121" s="27"/>
      <c r="L121" s="2" t="str">
        <f t="shared" si="7"/>
        <v xml:space="preserve"> </v>
      </c>
      <c r="M121" s="27"/>
    </row>
    <row r="122" spans="1:13" ht="102" x14ac:dyDescent="0.2">
      <c r="A122" s="26" t="s">
        <v>52</v>
      </c>
      <c r="B122" s="26" t="s">
        <v>137</v>
      </c>
      <c r="C122" s="27">
        <v>16</v>
      </c>
      <c r="D122" s="27"/>
      <c r="E122" s="2" t="str">
        <f t="shared" si="4"/>
        <v/>
      </c>
      <c r="F122" s="27">
        <v>4</v>
      </c>
      <c r="G122" s="2" t="str">
        <f t="shared" si="5"/>
        <v/>
      </c>
      <c r="H122" s="27"/>
      <c r="I122" s="27"/>
      <c r="J122" s="2" t="str">
        <f t="shared" si="6"/>
        <v xml:space="preserve"> </v>
      </c>
      <c r="K122" s="27"/>
      <c r="L122" s="2" t="str">
        <f t="shared" si="7"/>
        <v xml:space="preserve"> </v>
      </c>
      <c r="M122" s="27"/>
    </row>
    <row r="123" spans="1:13" ht="63.75" x14ac:dyDescent="0.2">
      <c r="A123" s="26" t="s">
        <v>1254</v>
      </c>
      <c r="B123" s="26" t="s">
        <v>245</v>
      </c>
      <c r="C123" s="27">
        <v>9312.5</v>
      </c>
      <c r="D123" s="27">
        <v>2722.95</v>
      </c>
      <c r="E123" s="2">
        <f t="shared" si="4"/>
        <v>29.23973154362416</v>
      </c>
      <c r="F123" s="27">
        <v>2105.0749999999998</v>
      </c>
      <c r="G123" s="2">
        <f t="shared" si="5"/>
        <v>129.35168580691899</v>
      </c>
      <c r="H123" s="27">
        <v>9312.5</v>
      </c>
      <c r="I123" s="27">
        <v>2722.95</v>
      </c>
      <c r="J123" s="2">
        <f t="shared" si="6"/>
        <v>29.23973154362416</v>
      </c>
      <c r="K123" s="27">
        <v>2105.0749999999998</v>
      </c>
      <c r="L123" s="2">
        <f t="shared" si="7"/>
        <v>129.35168580691899</v>
      </c>
      <c r="M123" s="27">
        <v>1062.1499999999999</v>
      </c>
    </row>
    <row r="124" spans="1:13" ht="76.5" x14ac:dyDescent="0.2">
      <c r="A124" s="26" t="s">
        <v>394</v>
      </c>
      <c r="B124" s="26" t="s">
        <v>948</v>
      </c>
      <c r="C124" s="27">
        <v>1500</v>
      </c>
      <c r="D124" s="27">
        <v>368.2</v>
      </c>
      <c r="E124" s="2">
        <f t="shared" si="4"/>
        <v>24.546666666666667</v>
      </c>
      <c r="F124" s="27">
        <v>358.22500000000002</v>
      </c>
      <c r="G124" s="2">
        <f t="shared" si="5"/>
        <v>102.78456277479238</v>
      </c>
      <c r="H124" s="27">
        <v>1500</v>
      </c>
      <c r="I124" s="27">
        <v>368.2</v>
      </c>
      <c r="J124" s="2">
        <f t="shared" si="6"/>
        <v>24.546666666666667</v>
      </c>
      <c r="K124" s="27">
        <v>358.22500000000002</v>
      </c>
      <c r="L124" s="2">
        <f t="shared" si="7"/>
        <v>102.78456277479238</v>
      </c>
      <c r="M124" s="27">
        <v>147</v>
      </c>
    </row>
    <row r="125" spans="1:13" ht="165.75" x14ac:dyDescent="0.2">
      <c r="A125" s="26" t="s">
        <v>1226</v>
      </c>
      <c r="B125" s="26" t="s">
        <v>286</v>
      </c>
      <c r="C125" s="27">
        <v>7812.5</v>
      </c>
      <c r="D125" s="27">
        <v>2354.75</v>
      </c>
      <c r="E125" s="2">
        <f t="shared" si="4"/>
        <v>30.140800000000002</v>
      </c>
      <c r="F125" s="27">
        <v>1746.85</v>
      </c>
      <c r="G125" s="2">
        <f t="shared" si="5"/>
        <v>134.7997824655809</v>
      </c>
      <c r="H125" s="27">
        <v>7812.5</v>
      </c>
      <c r="I125" s="27">
        <v>2354.75</v>
      </c>
      <c r="J125" s="2">
        <f t="shared" si="6"/>
        <v>30.140800000000002</v>
      </c>
      <c r="K125" s="27">
        <v>1746.85</v>
      </c>
      <c r="L125" s="2">
        <f t="shared" si="7"/>
        <v>134.7997824655809</v>
      </c>
      <c r="M125" s="27">
        <v>915.15000000000009</v>
      </c>
    </row>
    <row r="126" spans="1:13" ht="25.5" x14ac:dyDescent="0.2">
      <c r="A126" s="26" t="s">
        <v>1455</v>
      </c>
      <c r="B126" s="26" t="s">
        <v>959</v>
      </c>
      <c r="C126" s="27">
        <v>481.66699999999997</v>
      </c>
      <c r="D126" s="27">
        <v>300</v>
      </c>
      <c r="E126" s="2">
        <f t="shared" si="4"/>
        <v>62.283693921319092</v>
      </c>
      <c r="F126" s="27">
        <v>100</v>
      </c>
      <c r="G126" s="2" t="str">
        <f t="shared" si="5"/>
        <v>свыше 200</v>
      </c>
      <c r="H126" s="27"/>
      <c r="I126" s="27"/>
      <c r="J126" s="2" t="str">
        <f t="shared" si="6"/>
        <v xml:space="preserve"> </v>
      </c>
      <c r="K126" s="27"/>
      <c r="L126" s="2" t="str">
        <f t="shared" si="7"/>
        <v xml:space="preserve"> </v>
      </c>
      <c r="M126" s="27"/>
    </row>
    <row r="127" spans="1:13" ht="127.5" x14ac:dyDescent="0.2">
      <c r="A127" s="26" t="s">
        <v>984</v>
      </c>
      <c r="B127" s="26" t="s">
        <v>336</v>
      </c>
      <c r="C127" s="27">
        <v>4.8</v>
      </c>
      <c r="D127" s="27"/>
      <c r="E127" s="2" t="str">
        <f t="shared" si="4"/>
        <v/>
      </c>
      <c r="F127" s="27"/>
      <c r="G127" s="2" t="str">
        <f t="shared" si="5"/>
        <v xml:space="preserve"> </v>
      </c>
      <c r="H127" s="27">
        <v>4.8</v>
      </c>
      <c r="I127" s="27"/>
      <c r="J127" s="2" t="str">
        <f t="shared" si="6"/>
        <v/>
      </c>
      <c r="K127" s="27"/>
      <c r="L127" s="2" t="str">
        <f t="shared" si="7"/>
        <v xml:space="preserve"> </v>
      </c>
      <c r="M127" s="27"/>
    </row>
    <row r="128" spans="1:13" ht="51" x14ac:dyDescent="0.2">
      <c r="A128" s="26" t="s">
        <v>513</v>
      </c>
      <c r="B128" s="26" t="s">
        <v>929</v>
      </c>
      <c r="C128" s="27"/>
      <c r="D128" s="27"/>
      <c r="E128" s="2" t="str">
        <f t="shared" si="4"/>
        <v xml:space="preserve"> </v>
      </c>
      <c r="F128" s="27"/>
      <c r="G128" s="2" t="str">
        <f t="shared" si="5"/>
        <v xml:space="preserve"> </v>
      </c>
      <c r="H128" s="27"/>
      <c r="I128" s="27"/>
      <c r="J128" s="2" t="str">
        <f t="shared" si="6"/>
        <v xml:space="preserve"> </v>
      </c>
      <c r="K128" s="27"/>
      <c r="L128" s="2" t="str">
        <f t="shared" si="7"/>
        <v xml:space="preserve"> </v>
      </c>
      <c r="M128" s="27"/>
    </row>
    <row r="129" spans="1:13" ht="89.25" x14ac:dyDescent="0.2">
      <c r="A129" s="26" t="s">
        <v>479</v>
      </c>
      <c r="B129" s="26" t="s">
        <v>1213</v>
      </c>
      <c r="C129" s="27"/>
      <c r="D129" s="27"/>
      <c r="E129" s="2" t="str">
        <f t="shared" si="4"/>
        <v xml:space="preserve"> </v>
      </c>
      <c r="F129" s="27"/>
      <c r="G129" s="2" t="str">
        <f t="shared" si="5"/>
        <v xml:space="preserve"> </v>
      </c>
      <c r="H129" s="27"/>
      <c r="I129" s="27"/>
      <c r="J129" s="2" t="str">
        <f t="shared" si="6"/>
        <v xml:space="preserve"> </v>
      </c>
      <c r="K129" s="27"/>
      <c r="L129" s="2" t="str">
        <f t="shared" si="7"/>
        <v xml:space="preserve"> </v>
      </c>
      <c r="M129" s="27"/>
    </row>
    <row r="130" spans="1:13" ht="76.5" x14ac:dyDescent="0.2">
      <c r="A130" s="26" t="s">
        <v>1302</v>
      </c>
      <c r="B130" s="26" t="s">
        <v>366</v>
      </c>
      <c r="C130" s="27"/>
      <c r="D130" s="27"/>
      <c r="E130" s="2" t="str">
        <f t="shared" si="4"/>
        <v xml:space="preserve"> </v>
      </c>
      <c r="F130" s="27"/>
      <c r="G130" s="2" t="str">
        <f t="shared" si="5"/>
        <v xml:space="preserve"> </v>
      </c>
      <c r="H130" s="27"/>
      <c r="I130" s="27"/>
      <c r="J130" s="2" t="str">
        <f t="shared" si="6"/>
        <v xml:space="preserve"> </v>
      </c>
      <c r="K130" s="27"/>
      <c r="L130" s="2" t="str">
        <f t="shared" si="7"/>
        <v xml:space="preserve"> </v>
      </c>
      <c r="M130" s="27"/>
    </row>
    <row r="131" spans="1:13" ht="38.25" x14ac:dyDescent="0.2">
      <c r="A131" s="26" t="s">
        <v>567</v>
      </c>
      <c r="B131" s="26" t="s">
        <v>1146</v>
      </c>
      <c r="C131" s="27">
        <v>5</v>
      </c>
      <c r="D131" s="27"/>
      <c r="E131" s="2" t="str">
        <f t="shared" si="4"/>
        <v/>
      </c>
      <c r="F131" s="27">
        <v>2.5</v>
      </c>
      <c r="G131" s="2" t="str">
        <f t="shared" si="5"/>
        <v/>
      </c>
      <c r="H131" s="27">
        <v>5</v>
      </c>
      <c r="I131" s="27"/>
      <c r="J131" s="2" t="str">
        <f t="shared" si="6"/>
        <v/>
      </c>
      <c r="K131" s="27">
        <v>2.5</v>
      </c>
      <c r="L131" s="2" t="str">
        <f t="shared" si="7"/>
        <v/>
      </c>
      <c r="M131" s="27"/>
    </row>
    <row r="132" spans="1:13" ht="25.5" x14ac:dyDescent="0.2">
      <c r="A132" s="26" t="s">
        <v>784</v>
      </c>
      <c r="B132" s="26" t="s">
        <v>685</v>
      </c>
      <c r="C132" s="27">
        <v>8</v>
      </c>
      <c r="D132" s="27">
        <v>0.3</v>
      </c>
      <c r="E132" s="2">
        <f t="shared" si="4"/>
        <v>3.75</v>
      </c>
      <c r="F132" s="27">
        <v>3.75</v>
      </c>
      <c r="G132" s="2">
        <f t="shared" si="5"/>
        <v>8</v>
      </c>
      <c r="H132" s="27">
        <v>8</v>
      </c>
      <c r="I132" s="27">
        <v>0.3</v>
      </c>
      <c r="J132" s="2">
        <f t="shared" si="6"/>
        <v>3.75</v>
      </c>
      <c r="K132" s="27">
        <v>3.75</v>
      </c>
      <c r="L132" s="2">
        <f t="shared" si="7"/>
        <v>8</v>
      </c>
      <c r="M132" s="27">
        <v>0.3</v>
      </c>
    </row>
    <row r="133" spans="1:13" ht="76.5" x14ac:dyDescent="0.2">
      <c r="A133" s="26" t="s">
        <v>503</v>
      </c>
      <c r="B133" s="26" t="s">
        <v>467</v>
      </c>
      <c r="C133" s="27">
        <v>160</v>
      </c>
      <c r="D133" s="27">
        <v>6</v>
      </c>
      <c r="E133" s="2">
        <f t="shared" si="4"/>
        <v>3.75</v>
      </c>
      <c r="F133" s="27">
        <v>35</v>
      </c>
      <c r="G133" s="2">
        <f t="shared" si="5"/>
        <v>17.142857142857142</v>
      </c>
      <c r="H133" s="27">
        <v>160</v>
      </c>
      <c r="I133" s="27">
        <v>6</v>
      </c>
      <c r="J133" s="2">
        <f t="shared" si="6"/>
        <v>3.75</v>
      </c>
      <c r="K133" s="27">
        <v>35</v>
      </c>
      <c r="L133" s="2">
        <f t="shared" si="7"/>
        <v>17.142857142857142</v>
      </c>
      <c r="M133" s="27">
        <v>3</v>
      </c>
    </row>
    <row r="134" spans="1:13" ht="89.25" x14ac:dyDescent="0.2">
      <c r="A134" s="26" t="s">
        <v>730</v>
      </c>
      <c r="B134" s="26" t="s">
        <v>1405</v>
      </c>
      <c r="C134" s="27">
        <v>470</v>
      </c>
      <c r="D134" s="27">
        <v>47.5</v>
      </c>
      <c r="E134" s="2">
        <f t="shared" si="4"/>
        <v>10.106382978723403</v>
      </c>
      <c r="F134" s="27">
        <v>92.5</v>
      </c>
      <c r="G134" s="2">
        <f t="shared" si="5"/>
        <v>51.351351351351347</v>
      </c>
      <c r="H134" s="27">
        <v>470</v>
      </c>
      <c r="I134" s="27">
        <v>47.5</v>
      </c>
      <c r="J134" s="2">
        <f t="shared" si="6"/>
        <v>10.106382978723403</v>
      </c>
      <c r="K134" s="27">
        <v>92.5</v>
      </c>
      <c r="L134" s="2">
        <f t="shared" si="7"/>
        <v>51.351351351351347</v>
      </c>
      <c r="M134" s="27">
        <v>12.5</v>
      </c>
    </row>
    <row r="135" spans="1:13" ht="51" x14ac:dyDescent="0.2">
      <c r="A135" s="26" t="s">
        <v>802</v>
      </c>
      <c r="B135" s="26" t="s">
        <v>684</v>
      </c>
      <c r="C135" s="27">
        <v>540</v>
      </c>
      <c r="D135" s="27">
        <v>-30</v>
      </c>
      <c r="E135" s="2" t="str">
        <f t="shared" si="4"/>
        <v/>
      </c>
      <c r="F135" s="27">
        <v>75</v>
      </c>
      <c r="G135" s="2" t="str">
        <f t="shared" si="5"/>
        <v/>
      </c>
      <c r="H135" s="27">
        <v>540</v>
      </c>
      <c r="I135" s="27">
        <v>-30</v>
      </c>
      <c r="J135" s="2" t="str">
        <f t="shared" si="6"/>
        <v/>
      </c>
      <c r="K135" s="27">
        <v>75</v>
      </c>
      <c r="L135" s="2" t="str">
        <f t="shared" si="7"/>
        <v/>
      </c>
      <c r="M135" s="27"/>
    </row>
    <row r="136" spans="1:13" ht="76.5" x14ac:dyDescent="0.2">
      <c r="A136" s="26" t="s">
        <v>555</v>
      </c>
      <c r="B136" s="26" t="s">
        <v>232</v>
      </c>
      <c r="C136" s="27">
        <v>309.8</v>
      </c>
      <c r="D136" s="27">
        <v>3.5</v>
      </c>
      <c r="E136" s="2">
        <f t="shared" si="4"/>
        <v>1.129761136216914</v>
      </c>
      <c r="F136" s="27">
        <v>4.4000000000000004</v>
      </c>
      <c r="G136" s="2">
        <f t="shared" si="5"/>
        <v>79.545454545454547</v>
      </c>
      <c r="H136" s="27">
        <v>309.8</v>
      </c>
      <c r="I136" s="27">
        <v>3.5</v>
      </c>
      <c r="J136" s="2">
        <f t="shared" si="6"/>
        <v>1.129761136216914</v>
      </c>
      <c r="K136" s="27">
        <v>4.4000000000000004</v>
      </c>
      <c r="L136" s="2">
        <f t="shared" si="7"/>
        <v>79.545454545454547</v>
      </c>
      <c r="M136" s="27"/>
    </row>
    <row r="137" spans="1:13" ht="38.25" x14ac:dyDescent="0.2">
      <c r="A137" s="26" t="s">
        <v>283</v>
      </c>
      <c r="B137" s="26" t="s">
        <v>556</v>
      </c>
      <c r="C137" s="27"/>
      <c r="D137" s="27">
        <v>0.98877000000000004</v>
      </c>
      <c r="E137" s="2" t="str">
        <f t="shared" ref="E137:E200" si="8">IF(C137=0," ",IF(D137/C137*100&gt;200,"свыше 200",IF(D137/C137&gt;0,D137/C137*100,"")))</f>
        <v xml:space="preserve"> </v>
      </c>
      <c r="F137" s="27">
        <v>-208.19692000000001</v>
      </c>
      <c r="G137" s="2" t="str">
        <f t="shared" ref="G137:G200" si="9">IF(F137=0," ",IF(D137/F137*100&gt;200,"свыше 200",IF(D137/F137&gt;0,D137/F137*100,"")))</f>
        <v/>
      </c>
      <c r="H137" s="27"/>
      <c r="I137" s="27">
        <v>0.22312000000000001</v>
      </c>
      <c r="J137" s="2" t="str">
        <f t="shared" si="6"/>
        <v xml:space="preserve"> </v>
      </c>
      <c r="K137" s="27">
        <v>12.676690000000001</v>
      </c>
      <c r="L137" s="2">
        <f t="shared" si="7"/>
        <v>1.7600809044001235</v>
      </c>
      <c r="M137" s="27"/>
    </row>
    <row r="138" spans="1:13" ht="25.5" x14ac:dyDescent="0.2">
      <c r="A138" s="26" t="s">
        <v>1463</v>
      </c>
      <c r="B138" s="26" t="s">
        <v>1468</v>
      </c>
      <c r="C138" s="27"/>
      <c r="D138" s="27">
        <v>0.48265000000000002</v>
      </c>
      <c r="E138" s="2" t="str">
        <f t="shared" si="8"/>
        <v xml:space="preserve"> </v>
      </c>
      <c r="F138" s="27">
        <v>-0.81028999999999995</v>
      </c>
      <c r="G138" s="2" t="str">
        <f t="shared" si="9"/>
        <v/>
      </c>
      <c r="H138" s="27"/>
      <c r="I138" s="27"/>
      <c r="J138" s="2" t="str">
        <f t="shared" ref="J138:J201" si="10">IF(H138=0," ",IF(I138/H138*100&gt;200,"свыше 200",IF(I138/H138&gt;0,I138/H138*100,"")))</f>
        <v xml:space="preserve"> </v>
      </c>
      <c r="K138" s="27"/>
      <c r="L138" s="2" t="str">
        <f t="shared" ref="L138:L201" si="11">IF(K138=0," ",IF(I138/K138*100&gt;200,"свыше 200",IF(I138/K138&gt;0,I138/K138*100,"")))</f>
        <v xml:space="preserve"> </v>
      </c>
      <c r="M138" s="27"/>
    </row>
    <row r="139" spans="1:13" ht="38.25" x14ac:dyDescent="0.2">
      <c r="A139" s="26" t="s">
        <v>916</v>
      </c>
      <c r="B139" s="26" t="s">
        <v>671</v>
      </c>
      <c r="C139" s="27"/>
      <c r="D139" s="27"/>
      <c r="E139" s="2" t="str">
        <f t="shared" si="8"/>
        <v xml:space="preserve"> </v>
      </c>
      <c r="F139" s="27">
        <v>1.68571</v>
      </c>
      <c r="G139" s="2" t="str">
        <f t="shared" si="9"/>
        <v/>
      </c>
      <c r="H139" s="27"/>
      <c r="I139" s="27"/>
      <c r="J139" s="2" t="str">
        <f t="shared" si="10"/>
        <v xml:space="preserve"> </v>
      </c>
      <c r="K139" s="27"/>
      <c r="L139" s="2" t="str">
        <f t="shared" si="11"/>
        <v xml:space="preserve"> </v>
      </c>
      <c r="M139" s="27"/>
    </row>
    <row r="140" spans="1:13" ht="38.25" x14ac:dyDescent="0.2">
      <c r="A140" s="26" t="s">
        <v>943</v>
      </c>
      <c r="B140" s="26" t="s">
        <v>603</v>
      </c>
      <c r="C140" s="27"/>
      <c r="D140" s="27">
        <v>0.48265000000000002</v>
      </c>
      <c r="E140" s="2" t="str">
        <f t="shared" si="8"/>
        <v xml:space="preserve"> </v>
      </c>
      <c r="F140" s="27">
        <v>-2.496</v>
      </c>
      <c r="G140" s="2" t="str">
        <f t="shared" si="9"/>
        <v/>
      </c>
      <c r="H140" s="27"/>
      <c r="I140" s="27"/>
      <c r="J140" s="2" t="str">
        <f t="shared" si="10"/>
        <v xml:space="preserve"> </v>
      </c>
      <c r="K140" s="27"/>
      <c r="L140" s="2" t="str">
        <f t="shared" si="11"/>
        <v xml:space="preserve"> </v>
      </c>
      <c r="M140" s="27"/>
    </row>
    <row r="141" spans="1:13" x14ac:dyDescent="0.2">
      <c r="A141" s="26" t="s">
        <v>1344</v>
      </c>
      <c r="B141" s="26" t="s">
        <v>1008</v>
      </c>
      <c r="C141" s="27"/>
      <c r="D141" s="27">
        <v>0.13983000000000001</v>
      </c>
      <c r="E141" s="2" t="str">
        <f t="shared" si="8"/>
        <v xml:space="preserve"> </v>
      </c>
      <c r="F141" s="27">
        <v>-3.3369300000000002</v>
      </c>
      <c r="G141" s="2" t="str">
        <f t="shared" si="9"/>
        <v/>
      </c>
      <c r="H141" s="27"/>
      <c r="I141" s="27">
        <v>0.13983000000000001</v>
      </c>
      <c r="J141" s="2" t="str">
        <f t="shared" si="10"/>
        <v xml:space="preserve"> </v>
      </c>
      <c r="K141" s="27">
        <v>-3.3359299999999998</v>
      </c>
      <c r="L141" s="2" t="str">
        <f t="shared" si="11"/>
        <v/>
      </c>
      <c r="M141" s="27"/>
    </row>
    <row r="142" spans="1:13" x14ac:dyDescent="0.2">
      <c r="A142" s="26" t="s">
        <v>1079</v>
      </c>
      <c r="B142" s="26" t="s">
        <v>240</v>
      </c>
      <c r="C142" s="27"/>
      <c r="D142" s="27">
        <v>6.4759999999999998E-2</v>
      </c>
      <c r="E142" s="2" t="str">
        <f t="shared" si="8"/>
        <v xml:space="preserve"> </v>
      </c>
      <c r="F142" s="27">
        <v>-1.2256400000000001</v>
      </c>
      <c r="G142" s="2" t="str">
        <f t="shared" si="9"/>
        <v/>
      </c>
      <c r="H142" s="27"/>
      <c r="I142" s="27">
        <v>6.4759999999999998E-2</v>
      </c>
      <c r="J142" s="2" t="str">
        <f t="shared" si="10"/>
        <v xml:space="preserve"> </v>
      </c>
      <c r="K142" s="27">
        <v>-1.22464</v>
      </c>
      <c r="L142" s="2" t="str">
        <f t="shared" si="11"/>
        <v/>
      </c>
      <c r="M142" s="27"/>
    </row>
    <row r="143" spans="1:13" ht="25.5" x14ac:dyDescent="0.2">
      <c r="A143" s="26" t="s">
        <v>227</v>
      </c>
      <c r="B143" s="26" t="s">
        <v>785</v>
      </c>
      <c r="C143" s="27"/>
      <c r="D143" s="27"/>
      <c r="E143" s="2" t="str">
        <f t="shared" si="8"/>
        <v xml:space="preserve"> </v>
      </c>
      <c r="F143" s="27"/>
      <c r="G143" s="2" t="str">
        <f t="shared" si="9"/>
        <v xml:space="preserve"> </v>
      </c>
      <c r="H143" s="27"/>
      <c r="I143" s="27"/>
      <c r="J143" s="2" t="str">
        <f t="shared" si="10"/>
        <v xml:space="preserve"> </v>
      </c>
      <c r="K143" s="27"/>
      <c r="L143" s="2" t="str">
        <f t="shared" si="11"/>
        <v xml:space="preserve"> </v>
      </c>
      <c r="M143" s="27"/>
    </row>
    <row r="144" spans="1:13" ht="38.25" x14ac:dyDescent="0.2">
      <c r="A144" s="26" t="s">
        <v>444</v>
      </c>
      <c r="B144" s="26" t="s">
        <v>1518</v>
      </c>
      <c r="C144" s="27"/>
      <c r="D144" s="27"/>
      <c r="E144" s="2" t="str">
        <f t="shared" si="8"/>
        <v xml:space="preserve"> </v>
      </c>
      <c r="F144" s="27"/>
      <c r="G144" s="2" t="str">
        <f t="shared" si="9"/>
        <v xml:space="preserve"> </v>
      </c>
      <c r="H144" s="27"/>
      <c r="I144" s="27"/>
      <c r="J144" s="2" t="str">
        <f t="shared" si="10"/>
        <v xml:space="preserve"> </v>
      </c>
      <c r="K144" s="27"/>
      <c r="L144" s="2" t="str">
        <f t="shared" si="11"/>
        <v xml:space="preserve"> </v>
      </c>
      <c r="M144" s="27"/>
    </row>
    <row r="145" spans="1:13" x14ac:dyDescent="0.2">
      <c r="A145" s="26" t="s">
        <v>720</v>
      </c>
      <c r="B145" s="26" t="s">
        <v>1553</v>
      </c>
      <c r="C145" s="27"/>
      <c r="D145" s="27">
        <v>6.4759999999999998E-2</v>
      </c>
      <c r="E145" s="2" t="str">
        <f t="shared" si="8"/>
        <v xml:space="preserve"> </v>
      </c>
      <c r="F145" s="27">
        <v>-1.22464</v>
      </c>
      <c r="G145" s="2" t="str">
        <f t="shared" si="9"/>
        <v/>
      </c>
      <c r="H145" s="27"/>
      <c r="I145" s="27">
        <v>6.4759999999999998E-2</v>
      </c>
      <c r="J145" s="2" t="str">
        <f t="shared" si="10"/>
        <v xml:space="preserve"> </v>
      </c>
      <c r="K145" s="27">
        <v>-1.22464</v>
      </c>
      <c r="L145" s="2" t="str">
        <f t="shared" si="11"/>
        <v/>
      </c>
      <c r="M145" s="27"/>
    </row>
    <row r="146" spans="1:13" ht="25.5" x14ac:dyDescent="0.2">
      <c r="A146" s="26" t="s">
        <v>1295</v>
      </c>
      <c r="B146" s="26" t="s">
        <v>1142</v>
      </c>
      <c r="C146" s="27"/>
      <c r="D146" s="27">
        <v>7.5069999999999998E-2</v>
      </c>
      <c r="E146" s="2" t="str">
        <f t="shared" si="8"/>
        <v xml:space="preserve"> </v>
      </c>
      <c r="F146" s="27">
        <v>-2.1112899999999999</v>
      </c>
      <c r="G146" s="2" t="str">
        <f t="shared" si="9"/>
        <v/>
      </c>
      <c r="H146" s="27"/>
      <c r="I146" s="27">
        <v>7.5069999999999998E-2</v>
      </c>
      <c r="J146" s="2" t="str">
        <f t="shared" si="10"/>
        <v xml:space="preserve"> </v>
      </c>
      <c r="K146" s="27">
        <v>-2.1112899999999999</v>
      </c>
      <c r="L146" s="2" t="str">
        <f t="shared" si="11"/>
        <v/>
      </c>
      <c r="M146" s="27"/>
    </row>
    <row r="147" spans="1:13" ht="63.75" x14ac:dyDescent="0.2">
      <c r="A147" s="26" t="s">
        <v>625</v>
      </c>
      <c r="B147" s="26" t="s">
        <v>69</v>
      </c>
      <c r="C147" s="27"/>
      <c r="D147" s="27">
        <v>7.5069999999999998E-2</v>
      </c>
      <c r="E147" s="2" t="str">
        <f t="shared" si="8"/>
        <v xml:space="preserve"> </v>
      </c>
      <c r="F147" s="27">
        <v>-2.1112899999999999</v>
      </c>
      <c r="G147" s="2" t="str">
        <f t="shared" si="9"/>
        <v/>
      </c>
      <c r="H147" s="27"/>
      <c r="I147" s="27">
        <v>7.5069999999999998E-2</v>
      </c>
      <c r="J147" s="2" t="str">
        <f t="shared" si="10"/>
        <v xml:space="preserve"> </v>
      </c>
      <c r="K147" s="27">
        <v>-2.1112899999999999</v>
      </c>
      <c r="L147" s="2" t="str">
        <f t="shared" si="11"/>
        <v/>
      </c>
      <c r="M147" s="27"/>
    </row>
    <row r="148" spans="1:13" x14ac:dyDescent="0.2">
      <c r="A148" s="26" t="s">
        <v>796</v>
      </c>
      <c r="B148" s="26" t="s">
        <v>1475</v>
      </c>
      <c r="C148" s="27"/>
      <c r="D148" s="27"/>
      <c r="E148" s="2" t="str">
        <f t="shared" si="8"/>
        <v xml:space="preserve"> </v>
      </c>
      <c r="F148" s="27">
        <v>-181.59878</v>
      </c>
      <c r="G148" s="2" t="str">
        <f t="shared" si="9"/>
        <v/>
      </c>
      <c r="H148" s="27"/>
      <c r="I148" s="27"/>
      <c r="J148" s="2" t="str">
        <f t="shared" si="10"/>
        <v xml:space="preserve"> </v>
      </c>
      <c r="K148" s="27">
        <v>18.579619999999998</v>
      </c>
      <c r="L148" s="2" t="str">
        <f t="shared" si="11"/>
        <v/>
      </c>
      <c r="M148" s="27"/>
    </row>
    <row r="149" spans="1:13" x14ac:dyDescent="0.2">
      <c r="A149" s="26" t="s">
        <v>1347</v>
      </c>
      <c r="B149" s="26" t="s">
        <v>1560</v>
      </c>
      <c r="C149" s="27"/>
      <c r="D149" s="27"/>
      <c r="E149" s="2" t="str">
        <f t="shared" si="8"/>
        <v xml:space="preserve"> </v>
      </c>
      <c r="F149" s="27">
        <v>0.60465999999999998</v>
      </c>
      <c r="G149" s="2" t="str">
        <f t="shared" si="9"/>
        <v/>
      </c>
      <c r="H149" s="27"/>
      <c r="I149" s="27"/>
      <c r="J149" s="2" t="str">
        <f t="shared" si="10"/>
        <v xml:space="preserve"> </v>
      </c>
      <c r="K149" s="27">
        <v>0.30231999999999998</v>
      </c>
      <c r="L149" s="2" t="str">
        <f t="shared" si="11"/>
        <v/>
      </c>
      <c r="M149" s="27"/>
    </row>
    <row r="150" spans="1:13" ht="25.5" x14ac:dyDescent="0.2">
      <c r="A150" s="26" t="s">
        <v>874</v>
      </c>
      <c r="B150" s="26" t="s">
        <v>676</v>
      </c>
      <c r="C150" s="27"/>
      <c r="D150" s="27"/>
      <c r="E150" s="2" t="str">
        <f t="shared" si="8"/>
        <v xml:space="preserve"> </v>
      </c>
      <c r="F150" s="27">
        <v>0.78998999999999997</v>
      </c>
      <c r="G150" s="2" t="str">
        <f t="shared" si="9"/>
        <v/>
      </c>
      <c r="H150" s="27"/>
      <c r="I150" s="27"/>
      <c r="J150" s="2" t="str">
        <f t="shared" si="10"/>
        <v xml:space="preserve"> </v>
      </c>
      <c r="K150" s="27">
        <v>0.78998999999999997</v>
      </c>
      <c r="L150" s="2" t="str">
        <f t="shared" si="11"/>
        <v/>
      </c>
      <c r="M150" s="27"/>
    </row>
    <row r="151" spans="1:13" x14ac:dyDescent="0.2">
      <c r="A151" s="26" t="s">
        <v>575</v>
      </c>
      <c r="B151" s="26" t="s">
        <v>107</v>
      </c>
      <c r="C151" s="27"/>
      <c r="D151" s="27"/>
      <c r="E151" s="2" t="str">
        <f t="shared" si="8"/>
        <v xml:space="preserve"> </v>
      </c>
      <c r="F151" s="27">
        <v>17.487310000000001</v>
      </c>
      <c r="G151" s="2" t="str">
        <f t="shared" si="9"/>
        <v/>
      </c>
      <c r="H151" s="27"/>
      <c r="I151" s="27"/>
      <c r="J151" s="2" t="str">
        <f t="shared" si="10"/>
        <v xml:space="preserve"> </v>
      </c>
      <c r="K151" s="27">
        <v>17.487310000000001</v>
      </c>
      <c r="L151" s="2" t="str">
        <f t="shared" si="11"/>
        <v/>
      </c>
      <c r="M151" s="27"/>
    </row>
    <row r="152" spans="1:13" ht="25.5" x14ac:dyDescent="0.2">
      <c r="A152" s="26" t="s">
        <v>1458</v>
      </c>
      <c r="B152" s="26" t="s">
        <v>168</v>
      </c>
      <c r="C152" s="27"/>
      <c r="D152" s="27"/>
      <c r="E152" s="2" t="str">
        <f t="shared" si="8"/>
        <v xml:space="preserve"> </v>
      </c>
      <c r="F152" s="27">
        <v>-200.48074</v>
      </c>
      <c r="G152" s="2" t="str">
        <f t="shared" si="9"/>
        <v/>
      </c>
      <c r="H152" s="27"/>
      <c r="I152" s="27"/>
      <c r="J152" s="2" t="str">
        <f t="shared" si="10"/>
        <v xml:space="preserve"> </v>
      </c>
      <c r="K152" s="27"/>
      <c r="L152" s="2" t="str">
        <f t="shared" si="11"/>
        <v xml:space="preserve"> </v>
      </c>
      <c r="M152" s="27"/>
    </row>
    <row r="153" spans="1:13" ht="38.25" x14ac:dyDescent="0.2">
      <c r="A153" s="26" t="s">
        <v>1132</v>
      </c>
      <c r="B153" s="26" t="s">
        <v>1191</v>
      </c>
      <c r="C153" s="27"/>
      <c r="D153" s="27"/>
      <c r="E153" s="2" t="str">
        <f t="shared" si="8"/>
        <v xml:space="preserve"> </v>
      </c>
      <c r="F153" s="27">
        <v>4.3042699999999998</v>
      </c>
      <c r="G153" s="2" t="str">
        <f t="shared" si="9"/>
        <v/>
      </c>
      <c r="H153" s="27"/>
      <c r="I153" s="27"/>
      <c r="J153" s="2" t="str">
        <f t="shared" si="10"/>
        <v xml:space="preserve"> </v>
      </c>
      <c r="K153" s="27"/>
      <c r="L153" s="2" t="str">
        <f t="shared" si="11"/>
        <v xml:space="preserve"> </v>
      </c>
      <c r="M153" s="27"/>
    </row>
    <row r="154" spans="1:13" ht="38.25" x14ac:dyDescent="0.2">
      <c r="A154" s="26" t="s">
        <v>495</v>
      </c>
      <c r="B154" s="26" t="s">
        <v>1285</v>
      </c>
      <c r="C154" s="27"/>
      <c r="D154" s="27"/>
      <c r="E154" s="2" t="str">
        <f t="shared" si="8"/>
        <v xml:space="preserve"> </v>
      </c>
      <c r="F154" s="27">
        <v>0.89090999999999998</v>
      </c>
      <c r="G154" s="2" t="str">
        <f t="shared" si="9"/>
        <v/>
      </c>
      <c r="H154" s="27"/>
      <c r="I154" s="27"/>
      <c r="J154" s="2" t="str">
        <f t="shared" si="10"/>
        <v xml:space="preserve"> </v>
      </c>
      <c r="K154" s="27"/>
      <c r="L154" s="2" t="str">
        <f t="shared" si="11"/>
        <v xml:space="preserve"> </v>
      </c>
      <c r="M154" s="27"/>
    </row>
    <row r="155" spans="1:13" ht="38.25" x14ac:dyDescent="0.2">
      <c r="A155" s="26" t="s">
        <v>363</v>
      </c>
      <c r="B155" s="26" t="s">
        <v>1163</v>
      </c>
      <c r="C155" s="27"/>
      <c r="D155" s="27"/>
      <c r="E155" s="2" t="str">
        <f t="shared" si="8"/>
        <v xml:space="preserve"> </v>
      </c>
      <c r="F155" s="27">
        <v>-205.67591999999999</v>
      </c>
      <c r="G155" s="2" t="str">
        <f t="shared" si="9"/>
        <v/>
      </c>
      <c r="H155" s="27"/>
      <c r="I155" s="27"/>
      <c r="J155" s="2" t="str">
        <f t="shared" si="10"/>
        <v xml:space="preserve"> </v>
      </c>
      <c r="K155" s="27"/>
      <c r="L155" s="2" t="str">
        <f t="shared" si="11"/>
        <v xml:space="preserve"> </v>
      </c>
      <c r="M155" s="27"/>
    </row>
    <row r="156" spans="1:13" ht="25.5" x14ac:dyDescent="0.2">
      <c r="A156" s="26" t="s">
        <v>12</v>
      </c>
      <c r="B156" s="26" t="s">
        <v>564</v>
      </c>
      <c r="C156" s="27"/>
      <c r="D156" s="27">
        <v>0.20823</v>
      </c>
      <c r="E156" s="2" t="str">
        <f t="shared" si="8"/>
        <v xml:space="preserve"> </v>
      </c>
      <c r="F156" s="27">
        <v>-2.9887000000000001</v>
      </c>
      <c r="G156" s="2" t="str">
        <f t="shared" si="9"/>
        <v/>
      </c>
      <c r="H156" s="27"/>
      <c r="I156" s="27">
        <v>8.3290000000000003E-2</v>
      </c>
      <c r="J156" s="2" t="str">
        <f t="shared" si="10"/>
        <v xml:space="preserve"> </v>
      </c>
      <c r="K156" s="27">
        <v>-2.5670000000000002</v>
      </c>
      <c r="L156" s="2" t="str">
        <f t="shared" si="11"/>
        <v/>
      </c>
      <c r="M156" s="27"/>
    </row>
    <row r="157" spans="1:13" x14ac:dyDescent="0.2">
      <c r="A157" s="26" t="s">
        <v>1227</v>
      </c>
      <c r="B157" s="26" t="s">
        <v>451</v>
      </c>
      <c r="C157" s="27"/>
      <c r="D157" s="27">
        <v>0.20823</v>
      </c>
      <c r="E157" s="2" t="str">
        <f t="shared" si="8"/>
        <v xml:space="preserve"> </v>
      </c>
      <c r="F157" s="27">
        <v>-0.70282999999999995</v>
      </c>
      <c r="G157" s="2" t="str">
        <f t="shared" si="9"/>
        <v/>
      </c>
      <c r="H157" s="27"/>
      <c r="I157" s="27">
        <v>8.3290000000000003E-2</v>
      </c>
      <c r="J157" s="2" t="str">
        <f t="shared" si="10"/>
        <v xml:space="preserve"> </v>
      </c>
      <c r="K157" s="27">
        <v>-0.28112999999999999</v>
      </c>
      <c r="L157" s="2" t="str">
        <f t="shared" si="11"/>
        <v/>
      </c>
      <c r="M157" s="27"/>
    </row>
    <row r="158" spans="1:13" ht="25.5" x14ac:dyDescent="0.2">
      <c r="A158" s="26" t="s">
        <v>749</v>
      </c>
      <c r="B158" s="26" t="s">
        <v>1237</v>
      </c>
      <c r="C158" s="27"/>
      <c r="D158" s="27"/>
      <c r="E158" s="2" t="str">
        <f t="shared" si="8"/>
        <v xml:space="preserve"> </v>
      </c>
      <c r="F158" s="27">
        <v>-2.2858700000000001</v>
      </c>
      <c r="G158" s="2" t="str">
        <f t="shared" si="9"/>
        <v/>
      </c>
      <c r="H158" s="27"/>
      <c r="I158" s="27"/>
      <c r="J158" s="2" t="str">
        <f t="shared" si="10"/>
        <v xml:space="preserve"> </v>
      </c>
      <c r="K158" s="27">
        <v>-2.2858700000000001</v>
      </c>
      <c r="L158" s="2" t="str">
        <f t="shared" si="11"/>
        <v/>
      </c>
      <c r="M158" s="27"/>
    </row>
    <row r="159" spans="1:13" ht="25.5" x14ac:dyDescent="0.2">
      <c r="A159" s="26" t="s">
        <v>1085</v>
      </c>
      <c r="B159" s="26" t="s">
        <v>595</v>
      </c>
      <c r="C159" s="27"/>
      <c r="D159" s="27">
        <v>0.15806000000000001</v>
      </c>
      <c r="E159" s="2" t="str">
        <f t="shared" si="8"/>
        <v xml:space="preserve"> </v>
      </c>
      <c r="F159" s="27">
        <v>-19.462219999999999</v>
      </c>
      <c r="G159" s="2" t="str">
        <f t="shared" si="9"/>
        <v/>
      </c>
      <c r="H159" s="27"/>
      <c r="I159" s="27"/>
      <c r="J159" s="2" t="str">
        <f t="shared" si="10"/>
        <v xml:space="preserve"> </v>
      </c>
      <c r="K159" s="27"/>
      <c r="L159" s="2" t="str">
        <f t="shared" si="11"/>
        <v xml:space="preserve"> </v>
      </c>
      <c r="M159" s="27"/>
    </row>
    <row r="160" spans="1:13" x14ac:dyDescent="0.2">
      <c r="A160" s="26" t="s">
        <v>1309</v>
      </c>
      <c r="B160" s="26" t="s">
        <v>114</v>
      </c>
      <c r="C160" s="27"/>
      <c r="D160" s="27"/>
      <c r="E160" s="2" t="str">
        <f t="shared" si="8"/>
        <v xml:space="preserve"> </v>
      </c>
      <c r="F160" s="27">
        <v>1.0330000000000001E-2</v>
      </c>
      <c r="G160" s="2" t="str">
        <f t="shared" si="9"/>
        <v/>
      </c>
      <c r="H160" s="27"/>
      <c r="I160" s="27"/>
      <c r="J160" s="2" t="str">
        <f t="shared" si="10"/>
        <v xml:space="preserve"> </v>
      </c>
      <c r="K160" s="27"/>
      <c r="L160" s="2" t="str">
        <f t="shared" si="11"/>
        <v xml:space="preserve"> </v>
      </c>
      <c r="M160" s="27"/>
    </row>
    <row r="161" spans="1:13" ht="25.5" x14ac:dyDescent="0.2">
      <c r="A161" s="26" t="s">
        <v>957</v>
      </c>
      <c r="B161" s="26" t="s">
        <v>878</v>
      </c>
      <c r="C161" s="27"/>
      <c r="D161" s="27"/>
      <c r="E161" s="2" t="str">
        <f t="shared" si="8"/>
        <v xml:space="preserve"> </v>
      </c>
      <c r="F161" s="27">
        <v>1.0330000000000001E-2</v>
      </c>
      <c r="G161" s="2" t="str">
        <f t="shared" si="9"/>
        <v/>
      </c>
      <c r="H161" s="27"/>
      <c r="I161" s="27"/>
      <c r="J161" s="2" t="str">
        <f t="shared" si="10"/>
        <v xml:space="preserve"> </v>
      </c>
      <c r="K161" s="27"/>
      <c r="L161" s="2" t="str">
        <f t="shared" si="11"/>
        <v xml:space="preserve"> </v>
      </c>
      <c r="M161" s="27"/>
    </row>
    <row r="162" spans="1:13" ht="38.25" x14ac:dyDescent="0.2">
      <c r="A162" s="26" t="s">
        <v>1045</v>
      </c>
      <c r="B162" s="26" t="s">
        <v>474</v>
      </c>
      <c r="C162" s="27"/>
      <c r="D162" s="27">
        <v>0.13300000000000001</v>
      </c>
      <c r="E162" s="2" t="str">
        <f t="shared" si="8"/>
        <v xml:space="preserve"> </v>
      </c>
      <c r="F162" s="27">
        <v>0.67881999999999998</v>
      </c>
      <c r="G162" s="2">
        <f t="shared" si="9"/>
        <v>19.592822839633484</v>
      </c>
      <c r="H162" s="27"/>
      <c r="I162" s="27"/>
      <c r="J162" s="2" t="str">
        <f t="shared" si="10"/>
        <v xml:space="preserve"> </v>
      </c>
      <c r="K162" s="27"/>
      <c r="L162" s="2" t="str">
        <f t="shared" si="11"/>
        <v xml:space="preserve"> </v>
      </c>
      <c r="M162" s="27"/>
    </row>
    <row r="163" spans="1:13" ht="51" x14ac:dyDescent="0.2">
      <c r="A163" s="26" t="s">
        <v>715</v>
      </c>
      <c r="B163" s="26" t="s">
        <v>590</v>
      </c>
      <c r="C163" s="27"/>
      <c r="D163" s="27"/>
      <c r="E163" s="2" t="str">
        <f t="shared" si="8"/>
        <v xml:space="preserve"> </v>
      </c>
      <c r="F163" s="27">
        <v>0.71003000000000005</v>
      </c>
      <c r="G163" s="2" t="str">
        <f t="shared" si="9"/>
        <v/>
      </c>
      <c r="H163" s="27"/>
      <c r="I163" s="27"/>
      <c r="J163" s="2" t="str">
        <f t="shared" si="10"/>
        <v xml:space="preserve"> </v>
      </c>
      <c r="K163" s="27"/>
      <c r="L163" s="2" t="str">
        <f t="shared" si="11"/>
        <v xml:space="preserve"> </v>
      </c>
      <c r="M163" s="27"/>
    </row>
    <row r="164" spans="1:13" ht="51" x14ac:dyDescent="0.2">
      <c r="A164" s="26" t="s">
        <v>1353</v>
      </c>
      <c r="B164" s="26" t="s">
        <v>1214</v>
      </c>
      <c r="C164" s="27"/>
      <c r="D164" s="27">
        <v>0.13300000000000001</v>
      </c>
      <c r="E164" s="2" t="str">
        <f t="shared" si="8"/>
        <v xml:space="preserve"> </v>
      </c>
      <c r="F164" s="27">
        <v>-3.1210000000000002E-2</v>
      </c>
      <c r="G164" s="2" t="str">
        <f t="shared" si="9"/>
        <v/>
      </c>
      <c r="H164" s="27"/>
      <c r="I164" s="27"/>
      <c r="J164" s="2" t="str">
        <f t="shared" si="10"/>
        <v xml:space="preserve"> </v>
      </c>
      <c r="K164" s="27"/>
      <c r="L164" s="2" t="str">
        <f t="shared" si="11"/>
        <v xml:space="preserve"> </v>
      </c>
      <c r="M164" s="27"/>
    </row>
    <row r="165" spans="1:13" x14ac:dyDescent="0.2">
      <c r="A165" s="26" t="s">
        <v>94</v>
      </c>
      <c r="B165" s="26" t="s">
        <v>600</v>
      </c>
      <c r="C165" s="27"/>
      <c r="D165" s="27">
        <v>2.5059999999999999E-2</v>
      </c>
      <c r="E165" s="2" t="str">
        <f t="shared" si="8"/>
        <v xml:space="preserve"> </v>
      </c>
      <c r="F165" s="27">
        <v>-20.15137</v>
      </c>
      <c r="G165" s="2" t="str">
        <f t="shared" si="9"/>
        <v/>
      </c>
      <c r="H165" s="27"/>
      <c r="I165" s="27"/>
      <c r="J165" s="2" t="str">
        <f t="shared" si="10"/>
        <v xml:space="preserve"> </v>
      </c>
      <c r="K165" s="27"/>
      <c r="L165" s="2" t="str">
        <f t="shared" si="11"/>
        <v xml:space="preserve"> </v>
      </c>
      <c r="M165" s="27"/>
    </row>
    <row r="166" spans="1:13" ht="25.5" x14ac:dyDescent="0.2">
      <c r="A166" s="26" t="s">
        <v>1425</v>
      </c>
      <c r="B166" s="26" t="s">
        <v>1582</v>
      </c>
      <c r="C166" s="27"/>
      <c r="D166" s="27"/>
      <c r="E166" s="2" t="str">
        <f t="shared" si="8"/>
        <v xml:space="preserve"> </v>
      </c>
      <c r="F166" s="27">
        <v>0.10767</v>
      </c>
      <c r="G166" s="2" t="str">
        <f t="shared" si="9"/>
        <v/>
      </c>
      <c r="H166" s="27"/>
      <c r="I166" s="27"/>
      <c r="J166" s="2" t="str">
        <f t="shared" si="10"/>
        <v xml:space="preserve"> </v>
      </c>
      <c r="K166" s="27"/>
      <c r="L166" s="2" t="str">
        <f t="shared" si="11"/>
        <v xml:space="preserve"> </v>
      </c>
      <c r="M166" s="27"/>
    </row>
    <row r="167" spans="1:13" ht="25.5" x14ac:dyDescent="0.2">
      <c r="A167" s="26" t="s">
        <v>1089</v>
      </c>
      <c r="B167" s="26" t="s">
        <v>361</v>
      </c>
      <c r="C167" s="27"/>
      <c r="D167" s="27">
        <v>2.5059999999999999E-2</v>
      </c>
      <c r="E167" s="2" t="str">
        <f t="shared" si="8"/>
        <v xml:space="preserve"> </v>
      </c>
      <c r="F167" s="27">
        <v>-20.259039999999999</v>
      </c>
      <c r="G167" s="2" t="str">
        <f t="shared" si="9"/>
        <v/>
      </c>
      <c r="H167" s="27"/>
      <c r="I167" s="27"/>
      <c r="J167" s="2" t="str">
        <f t="shared" si="10"/>
        <v xml:space="preserve"> </v>
      </c>
      <c r="K167" s="27"/>
      <c r="L167" s="2" t="str">
        <f t="shared" si="11"/>
        <v xml:space="preserve"> </v>
      </c>
      <c r="M167" s="27"/>
    </row>
    <row r="168" spans="1:13" ht="38.25" x14ac:dyDescent="0.2">
      <c r="A168" s="26" t="s">
        <v>205</v>
      </c>
      <c r="B168" s="26" t="s">
        <v>808</v>
      </c>
      <c r="C168" s="27">
        <v>1296730.1194199999</v>
      </c>
      <c r="D168" s="27">
        <v>547481.70359000005</v>
      </c>
      <c r="E168" s="2">
        <f t="shared" si="8"/>
        <v>42.220173295186285</v>
      </c>
      <c r="F168" s="27">
        <v>126048.18329</v>
      </c>
      <c r="G168" s="2" t="str">
        <f t="shared" si="9"/>
        <v>свыше 200</v>
      </c>
      <c r="H168" s="27">
        <v>758820.25708999997</v>
      </c>
      <c r="I168" s="27">
        <v>418467.91697999998</v>
      </c>
      <c r="J168" s="2">
        <f t="shared" si="10"/>
        <v>55.147172610386384</v>
      </c>
      <c r="K168" s="27">
        <v>5443.7375000000002</v>
      </c>
      <c r="L168" s="2" t="str">
        <f t="shared" si="11"/>
        <v>свыше 200</v>
      </c>
      <c r="M168" s="27">
        <v>219762.89786999999</v>
      </c>
    </row>
    <row r="169" spans="1:13" ht="63.75" x14ac:dyDescent="0.2">
      <c r="A169" s="26" t="s">
        <v>77</v>
      </c>
      <c r="B169" s="26" t="s">
        <v>395</v>
      </c>
      <c r="C169" s="27">
        <v>4115.4748</v>
      </c>
      <c r="D169" s="27"/>
      <c r="E169" s="2" t="str">
        <f t="shared" si="8"/>
        <v/>
      </c>
      <c r="F169" s="27"/>
      <c r="G169" s="2" t="str">
        <f t="shared" si="9"/>
        <v xml:space="preserve"> </v>
      </c>
      <c r="H169" s="27"/>
      <c r="I169" s="27"/>
      <c r="J169" s="2" t="str">
        <f t="shared" si="10"/>
        <v xml:space="preserve"> </v>
      </c>
      <c r="K169" s="27"/>
      <c r="L169" s="2" t="str">
        <f t="shared" si="11"/>
        <v xml:space="preserve"> </v>
      </c>
      <c r="M169" s="27"/>
    </row>
    <row r="170" spans="1:13" ht="51" x14ac:dyDescent="0.2">
      <c r="A170" s="26" t="s">
        <v>928</v>
      </c>
      <c r="B170" s="26" t="s">
        <v>645</v>
      </c>
      <c r="C170" s="27">
        <v>4111.8927999999996</v>
      </c>
      <c r="D170" s="27"/>
      <c r="E170" s="2" t="str">
        <f t="shared" si="8"/>
        <v/>
      </c>
      <c r="F170" s="27"/>
      <c r="G170" s="2" t="str">
        <f t="shared" si="9"/>
        <v xml:space="preserve"> </v>
      </c>
      <c r="H170" s="27"/>
      <c r="I170" s="27"/>
      <c r="J170" s="2" t="str">
        <f t="shared" si="10"/>
        <v xml:space="preserve"> </v>
      </c>
      <c r="K170" s="27"/>
      <c r="L170" s="2" t="str">
        <f t="shared" si="11"/>
        <v xml:space="preserve"> </v>
      </c>
      <c r="M170" s="27"/>
    </row>
    <row r="171" spans="1:13" ht="51" x14ac:dyDescent="0.2">
      <c r="A171" s="26" t="s">
        <v>964</v>
      </c>
      <c r="B171" s="26" t="s">
        <v>1388</v>
      </c>
      <c r="C171" s="27">
        <v>3.5819999999999999</v>
      </c>
      <c r="D171" s="27"/>
      <c r="E171" s="2" t="str">
        <f t="shared" si="8"/>
        <v/>
      </c>
      <c r="F171" s="27"/>
      <c r="G171" s="2" t="str">
        <f t="shared" si="9"/>
        <v xml:space="preserve"> </v>
      </c>
      <c r="H171" s="27"/>
      <c r="I171" s="27"/>
      <c r="J171" s="2" t="str">
        <f t="shared" si="10"/>
        <v xml:space="preserve"> </v>
      </c>
      <c r="K171" s="27"/>
      <c r="L171" s="2" t="str">
        <f t="shared" si="11"/>
        <v xml:space="preserve"> </v>
      </c>
      <c r="M171" s="27"/>
    </row>
    <row r="172" spans="1:13" x14ac:dyDescent="0.2">
      <c r="A172" s="26" t="s">
        <v>1202</v>
      </c>
      <c r="B172" s="26" t="s">
        <v>1578</v>
      </c>
      <c r="C172" s="27">
        <v>721241.37581999996</v>
      </c>
      <c r="D172" s="27">
        <v>411077.76101000002</v>
      </c>
      <c r="E172" s="2">
        <f t="shared" si="8"/>
        <v>56.995865017121893</v>
      </c>
      <c r="F172" s="27"/>
      <c r="G172" s="2" t="str">
        <f t="shared" si="9"/>
        <v xml:space="preserve"> </v>
      </c>
      <c r="H172" s="27">
        <v>721241.37581999996</v>
      </c>
      <c r="I172" s="27">
        <v>411077.76101000002</v>
      </c>
      <c r="J172" s="2">
        <f t="shared" si="10"/>
        <v>56.995865017121893</v>
      </c>
      <c r="K172" s="27"/>
      <c r="L172" s="2" t="str">
        <f t="shared" si="11"/>
        <v xml:space="preserve"> </v>
      </c>
      <c r="M172" s="27">
        <v>217537.47272000002</v>
      </c>
    </row>
    <row r="173" spans="1:13" ht="38.25" x14ac:dyDescent="0.2">
      <c r="A173" s="26" t="s">
        <v>746</v>
      </c>
      <c r="B173" s="26" t="s">
        <v>23</v>
      </c>
      <c r="C173" s="27">
        <v>721241.37581999996</v>
      </c>
      <c r="D173" s="27">
        <v>411077.76101000002</v>
      </c>
      <c r="E173" s="2">
        <f t="shared" si="8"/>
        <v>56.995865017121893</v>
      </c>
      <c r="F173" s="27"/>
      <c r="G173" s="2" t="str">
        <f t="shared" si="9"/>
        <v xml:space="preserve"> </v>
      </c>
      <c r="H173" s="27">
        <v>721241.37581999996</v>
      </c>
      <c r="I173" s="27">
        <v>411077.76101000002</v>
      </c>
      <c r="J173" s="2">
        <f t="shared" si="10"/>
        <v>56.995865017121893</v>
      </c>
      <c r="K173" s="27"/>
      <c r="L173" s="2" t="str">
        <f t="shared" si="11"/>
        <v xml:space="preserve"> </v>
      </c>
      <c r="M173" s="27">
        <v>217537.47272000002</v>
      </c>
    </row>
    <row r="174" spans="1:13" ht="38.25" x14ac:dyDescent="0.2">
      <c r="A174" s="26" t="s">
        <v>58</v>
      </c>
      <c r="B174" s="26" t="s">
        <v>522</v>
      </c>
      <c r="C174" s="27">
        <v>721241.37581999996</v>
      </c>
      <c r="D174" s="27">
        <v>411077.76101000002</v>
      </c>
      <c r="E174" s="2">
        <f t="shared" si="8"/>
        <v>56.995865017121893</v>
      </c>
      <c r="F174" s="27"/>
      <c r="G174" s="2" t="str">
        <f t="shared" si="9"/>
        <v xml:space="preserve"> </v>
      </c>
      <c r="H174" s="27">
        <v>721241.37581999996</v>
      </c>
      <c r="I174" s="27">
        <v>411077.76101000002</v>
      </c>
      <c r="J174" s="2">
        <f t="shared" si="10"/>
        <v>56.995865017121893</v>
      </c>
      <c r="K174" s="27"/>
      <c r="L174" s="2" t="str">
        <f t="shared" si="11"/>
        <v xml:space="preserve"> </v>
      </c>
      <c r="M174" s="27">
        <v>217537.47272000002</v>
      </c>
    </row>
    <row r="175" spans="1:13" ht="25.5" x14ac:dyDescent="0.2">
      <c r="A175" s="26" t="s">
        <v>1594</v>
      </c>
      <c r="B175" s="26" t="s">
        <v>1474</v>
      </c>
      <c r="C175" s="27">
        <v>1379.86538</v>
      </c>
      <c r="D175" s="27">
        <v>37.739319999999999</v>
      </c>
      <c r="E175" s="2">
        <f t="shared" si="8"/>
        <v>2.7350001345783457</v>
      </c>
      <c r="F175" s="27">
        <v>45.299300000000002</v>
      </c>
      <c r="G175" s="2">
        <f t="shared" si="9"/>
        <v>83.311044541527124</v>
      </c>
      <c r="H175" s="27">
        <v>13047.329089999999</v>
      </c>
      <c r="I175" s="27">
        <v>38.975630000000002</v>
      </c>
      <c r="J175" s="2">
        <f t="shared" si="10"/>
        <v>0.29872497069053389</v>
      </c>
      <c r="K175" s="27">
        <v>63.312220000000003</v>
      </c>
      <c r="L175" s="2">
        <f t="shared" si="11"/>
        <v>61.560990911391201</v>
      </c>
      <c r="M175" s="27">
        <v>12.240450000000003</v>
      </c>
    </row>
    <row r="176" spans="1:13" ht="38.25" x14ac:dyDescent="0.2">
      <c r="A176" s="26" t="s">
        <v>20</v>
      </c>
      <c r="B176" s="26" t="s">
        <v>318</v>
      </c>
      <c r="C176" s="27">
        <v>1378.0247300000001</v>
      </c>
      <c r="D176" s="27">
        <v>37.739319999999999</v>
      </c>
      <c r="E176" s="2">
        <f t="shared" si="8"/>
        <v>2.7386533186527062</v>
      </c>
      <c r="F176" s="27">
        <v>45.299300000000002</v>
      </c>
      <c r="G176" s="2">
        <f t="shared" si="9"/>
        <v>83.311044541527124</v>
      </c>
      <c r="H176" s="27">
        <v>13047.329089999999</v>
      </c>
      <c r="I176" s="27">
        <v>38.975630000000002</v>
      </c>
      <c r="J176" s="2">
        <f t="shared" si="10"/>
        <v>0.29872497069053389</v>
      </c>
      <c r="K176" s="27">
        <v>63.312220000000003</v>
      </c>
      <c r="L176" s="2">
        <f t="shared" si="11"/>
        <v>61.560990911391201</v>
      </c>
      <c r="M176" s="27">
        <v>12.240450000000003</v>
      </c>
    </row>
    <row r="177" spans="1:13" ht="38.25" x14ac:dyDescent="0.2">
      <c r="A177" s="26" t="s">
        <v>854</v>
      </c>
      <c r="B177" s="26" t="s">
        <v>1215</v>
      </c>
      <c r="C177" s="27">
        <v>1.8406499999999999</v>
      </c>
      <c r="D177" s="27"/>
      <c r="E177" s="2" t="str">
        <f t="shared" si="8"/>
        <v/>
      </c>
      <c r="F177" s="27"/>
      <c r="G177" s="2" t="str">
        <f t="shared" si="9"/>
        <v xml:space="preserve"> </v>
      </c>
      <c r="H177" s="27"/>
      <c r="I177" s="27"/>
      <c r="J177" s="2" t="str">
        <f t="shared" si="10"/>
        <v xml:space="preserve"> </v>
      </c>
      <c r="K177" s="27"/>
      <c r="L177" s="2" t="str">
        <f t="shared" si="11"/>
        <v xml:space="preserve"> </v>
      </c>
      <c r="M177" s="27"/>
    </row>
    <row r="178" spans="1:13" ht="76.5" x14ac:dyDescent="0.2">
      <c r="A178" s="26" t="s">
        <v>1486</v>
      </c>
      <c r="B178" s="26" t="s">
        <v>1583</v>
      </c>
      <c r="C178" s="27">
        <v>462933.14721000002</v>
      </c>
      <c r="D178" s="27">
        <v>101458.72431000001</v>
      </c>
      <c r="E178" s="2">
        <f t="shared" si="8"/>
        <v>21.916495917708687</v>
      </c>
      <c r="F178" s="27">
        <v>103339.81133</v>
      </c>
      <c r="G178" s="2">
        <f t="shared" si="9"/>
        <v>98.179707321128134</v>
      </c>
      <c r="H178" s="27">
        <v>24142.27852</v>
      </c>
      <c r="I178" s="27">
        <v>5484.1338299999998</v>
      </c>
      <c r="J178" s="2">
        <f t="shared" si="10"/>
        <v>22.715891648159147</v>
      </c>
      <c r="K178" s="27">
        <v>5307.3377600000003</v>
      </c>
      <c r="L178" s="2">
        <f t="shared" si="11"/>
        <v>103.33116296709935</v>
      </c>
      <c r="M178" s="27">
        <v>2126.3454099999999</v>
      </c>
    </row>
    <row r="179" spans="1:13" ht="63.75" x14ac:dyDescent="0.2">
      <c r="A179" s="26" t="s">
        <v>33</v>
      </c>
      <c r="B179" s="26" t="s">
        <v>1314</v>
      </c>
      <c r="C179" s="27">
        <v>365208.59685999999</v>
      </c>
      <c r="D179" s="27">
        <v>76486.953710000002</v>
      </c>
      <c r="E179" s="2">
        <f t="shared" si="8"/>
        <v>20.943360689650113</v>
      </c>
      <c r="F179" s="27">
        <v>70438.600080000004</v>
      </c>
      <c r="G179" s="2">
        <f t="shared" si="9"/>
        <v>108.58670334607818</v>
      </c>
      <c r="H179" s="27"/>
      <c r="I179" s="27"/>
      <c r="J179" s="2" t="str">
        <f t="shared" si="10"/>
        <v xml:space="preserve"> </v>
      </c>
      <c r="K179" s="27"/>
      <c r="L179" s="2" t="str">
        <f t="shared" si="11"/>
        <v xml:space="preserve"> </v>
      </c>
      <c r="M179" s="27"/>
    </row>
    <row r="180" spans="1:13" ht="76.5" x14ac:dyDescent="0.2">
      <c r="A180" s="26" t="s">
        <v>1372</v>
      </c>
      <c r="B180" s="26" t="s">
        <v>1218</v>
      </c>
      <c r="C180" s="27">
        <v>241858.08054</v>
      </c>
      <c r="D180" s="27">
        <v>59567.338539999997</v>
      </c>
      <c r="E180" s="2">
        <f t="shared" si="8"/>
        <v>24.629046260105575</v>
      </c>
      <c r="F180" s="27">
        <v>49238.864229999999</v>
      </c>
      <c r="G180" s="2">
        <f t="shared" si="9"/>
        <v>120.97626432192787</v>
      </c>
      <c r="H180" s="27"/>
      <c r="I180" s="27"/>
      <c r="J180" s="2" t="str">
        <f t="shared" si="10"/>
        <v xml:space="preserve"> </v>
      </c>
      <c r="K180" s="27"/>
      <c r="L180" s="2" t="str">
        <f t="shared" si="11"/>
        <v xml:space="preserve"> </v>
      </c>
      <c r="M180" s="27"/>
    </row>
    <row r="181" spans="1:13" ht="76.5" x14ac:dyDescent="0.2">
      <c r="A181" s="26" t="s">
        <v>340</v>
      </c>
      <c r="B181" s="26" t="s">
        <v>1297</v>
      </c>
      <c r="C181" s="27">
        <v>99378.570319999999</v>
      </c>
      <c r="D181" s="27">
        <v>11566.1168</v>
      </c>
      <c r="E181" s="2">
        <f t="shared" si="8"/>
        <v>11.638441529956596</v>
      </c>
      <c r="F181" s="27">
        <v>10939.45566</v>
      </c>
      <c r="G181" s="2">
        <f t="shared" si="9"/>
        <v>105.72844901498509</v>
      </c>
      <c r="H181" s="27"/>
      <c r="I181" s="27"/>
      <c r="J181" s="2" t="str">
        <f t="shared" si="10"/>
        <v xml:space="preserve"> </v>
      </c>
      <c r="K181" s="27"/>
      <c r="L181" s="2" t="str">
        <f t="shared" si="11"/>
        <v xml:space="preserve"> </v>
      </c>
      <c r="M181" s="27"/>
    </row>
    <row r="182" spans="1:13" ht="76.5" x14ac:dyDescent="0.2">
      <c r="A182" s="26" t="s">
        <v>624</v>
      </c>
      <c r="B182" s="26" t="s">
        <v>127</v>
      </c>
      <c r="C182" s="27">
        <v>23971.946</v>
      </c>
      <c r="D182" s="27">
        <v>5353.4983700000003</v>
      </c>
      <c r="E182" s="2">
        <f t="shared" si="8"/>
        <v>22.332347861954972</v>
      </c>
      <c r="F182" s="27">
        <v>10260.280189999999</v>
      </c>
      <c r="G182" s="2">
        <f t="shared" si="9"/>
        <v>52.176921788331789</v>
      </c>
      <c r="H182" s="27"/>
      <c r="I182" s="27"/>
      <c r="J182" s="2" t="str">
        <f t="shared" si="10"/>
        <v xml:space="preserve"> </v>
      </c>
      <c r="K182" s="27"/>
      <c r="L182" s="2" t="str">
        <f t="shared" si="11"/>
        <v xml:space="preserve"> </v>
      </c>
      <c r="M182" s="27"/>
    </row>
    <row r="183" spans="1:13" ht="76.5" x14ac:dyDescent="0.2">
      <c r="A183" s="26" t="s">
        <v>1249</v>
      </c>
      <c r="B183" s="26" t="s">
        <v>378</v>
      </c>
      <c r="C183" s="27">
        <v>49324.107649999998</v>
      </c>
      <c r="D183" s="27">
        <v>13364.443730000001</v>
      </c>
      <c r="E183" s="2">
        <f t="shared" si="8"/>
        <v>27.095155628223516</v>
      </c>
      <c r="F183" s="27">
        <v>20711.620849999999</v>
      </c>
      <c r="G183" s="2">
        <f t="shared" si="9"/>
        <v>64.526305433985385</v>
      </c>
      <c r="H183" s="27">
        <v>13999.02188</v>
      </c>
      <c r="I183" s="27">
        <v>2240.3576899999998</v>
      </c>
      <c r="J183" s="2">
        <f t="shared" si="10"/>
        <v>16.003673036619325</v>
      </c>
      <c r="K183" s="27">
        <v>2455.0132600000002</v>
      </c>
      <c r="L183" s="2">
        <f t="shared" si="11"/>
        <v>91.25643948660381</v>
      </c>
      <c r="M183" s="27">
        <v>1110.2475299999999</v>
      </c>
    </row>
    <row r="184" spans="1:13" ht="76.5" x14ac:dyDescent="0.2">
      <c r="A184" s="26" t="s">
        <v>1519</v>
      </c>
      <c r="B184" s="26" t="s">
        <v>599</v>
      </c>
      <c r="C184" s="27">
        <v>13999.02188</v>
      </c>
      <c r="D184" s="27">
        <v>2240.3576899999998</v>
      </c>
      <c r="E184" s="2">
        <f t="shared" si="8"/>
        <v>16.003673036619325</v>
      </c>
      <c r="F184" s="27">
        <v>2455.0132600000002</v>
      </c>
      <c r="G184" s="2">
        <f t="shared" si="9"/>
        <v>91.25643948660381</v>
      </c>
      <c r="H184" s="27">
        <v>13999.02188</v>
      </c>
      <c r="I184" s="27">
        <v>2240.3576899999998</v>
      </c>
      <c r="J184" s="2">
        <f t="shared" si="10"/>
        <v>16.003673036619325</v>
      </c>
      <c r="K184" s="27">
        <v>2455.0132600000002</v>
      </c>
      <c r="L184" s="2">
        <f t="shared" si="11"/>
        <v>91.25643948660381</v>
      </c>
      <c r="M184" s="27">
        <v>1110.2475299999999</v>
      </c>
    </row>
    <row r="185" spans="1:13" ht="63.75" x14ac:dyDescent="0.2">
      <c r="A185" s="26" t="s">
        <v>870</v>
      </c>
      <c r="B185" s="26" t="s">
        <v>606</v>
      </c>
      <c r="C185" s="27">
        <v>8131.299</v>
      </c>
      <c r="D185" s="27">
        <v>1314.0378000000001</v>
      </c>
      <c r="E185" s="2">
        <f t="shared" si="8"/>
        <v>16.160244507058465</v>
      </c>
      <c r="F185" s="27">
        <v>2100.0485100000001</v>
      </c>
      <c r="G185" s="2">
        <f t="shared" si="9"/>
        <v>62.571783163237505</v>
      </c>
      <c r="H185" s="27"/>
      <c r="I185" s="27"/>
      <c r="J185" s="2" t="str">
        <f t="shared" si="10"/>
        <v xml:space="preserve"> </v>
      </c>
      <c r="K185" s="27"/>
      <c r="L185" s="2" t="str">
        <f t="shared" si="11"/>
        <v xml:space="preserve"> </v>
      </c>
      <c r="M185" s="27"/>
    </row>
    <row r="186" spans="1:13" ht="76.5" x14ac:dyDescent="0.2">
      <c r="A186" s="26" t="s">
        <v>526</v>
      </c>
      <c r="B186" s="26" t="s">
        <v>979</v>
      </c>
      <c r="C186" s="27">
        <v>3311.42</v>
      </c>
      <c r="D186" s="27">
        <v>1359.21452</v>
      </c>
      <c r="E186" s="2">
        <f t="shared" si="8"/>
        <v>41.046273803987411</v>
      </c>
      <c r="F186" s="27">
        <v>359.06026000000003</v>
      </c>
      <c r="G186" s="2" t="str">
        <f t="shared" si="9"/>
        <v>свыше 200</v>
      </c>
      <c r="H186" s="27"/>
      <c r="I186" s="27"/>
      <c r="J186" s="2" t="str">
        <f t="shared" si="10"/>
        <v xml:space="preserve"> </v>
      </c>
      <c r="K186" s="27"/>
      <c r="L186" s="2" t="str">
        <f t="shared" si="11"/>
        <v xml:space="preserve"> </v>
      </c>
      <c r="M186" s="27"/>
    </row>
    <row r="187" spans="1:13" ht="63.75" x14ac:dyDescent="0.2">
      <c r="A187" s="26" t="s">
        <v>923</v>
      </c>
      <c r="B187" s="26" t="s">
        <v>324</v>
      </c>
      <c r="C187" s="27">
        <v>23071.266769999998</v>
      </c>
      <c r="D187" s="27">
        <v>8267.1713799999998</v>
      </c>
      <c r="E187" s="2">
        <f t="shared" si="8"/>
        <v>35.833192266451356</v>
      </c>
      <c r="F187" s="27">
        <v>15472.700049999999</v>
      </c>
      <c r="G187" s="2">
        <f t="shared" si="9"/>
        <v>53.430696344430203</v>
      </c>
      <c r="H187" s="27"/>
      <c r="I187" s="27"/>
      <c r="J187" s="2" t="str">
        <f t="shared" si="10"/>
        <v xml:space="preserve"> </v>
      </c>
      <c r="K187" s="27"/>
      <c r="L187" s="2" t="str">
        <f t="shared" si="11"/>
        <v xml:space="preserve"> </v>
      </c>
      <c r="M187" s="27"/>
    </row>
    <row r="188" spans="1:13" ht="63.75" x14ac:dyDescent="0.2">
      <c r="A188" s="26" t="s">
        <v>102</v>
      </c>
      <c r="B188" s="26" t="s">
        <v>991</v>
      </c>
      <c r="C188" s="27">
        <v>811.1</v>
      </c>
      <c r="D188" s="27">
        <v>183.66234</v>
      </c>
      <c r="E188" s="2">
        <f t="shared" si="8"/>
        <v>22.643612378251756</v>
      </c>
      <c r="F188" s="27">
        <v>324.79876999999999</v>
      </c>
      <c r="G188" s="2">
        <f t="shared" si="9"/>
        <v>56.546501084348321</v>
      </c>
      <c r="H188" s="27"/>
      <c r="I188" s="27"/>
      <c r="J188" s="2" t="str">
        <f t="shared" si="10"/>
        <v xml:space="preserve"> </v>
      </c>
      <c r="K188" s="27"/>
      <c r="L188" s="2" t="str">
        <f t="shared" si="11"/>
        <v xml:space="preserve"> </v>
      </c>
      <c r="M188" s="27"/>
    </row>
    <row r="189" spans="1:13" ht="76.5" x14ac:dyDescent="0.2">
      <c r="A189" s="26" t="s">
        <v>769</v>
      </c>
      <c r="B189" s="26" t="s">
        <v>602</v>
      </c>
      <c r="C189" s="27">
        <v>21300.718199999999</v>
      </c>
      <c r="D189" s="27">
        <v>3198.5838800000001</v>
      </c>
      <c r="E189" s="2">
        <f t="shared" si="8"/>
        <v>15.016319402788964</v>
      </c>
      <c r="F189" s="27">
        <v>5283.5439999999999</v>
      </c>
      <c r="G189" s="2">
        <f t="shared" si="9"/>
        <v>60.538605905430146</v>
      </c>
      <c r="H189" s="27">
        <v>1286.44516</v>
      </c>
      <c r="I189" s="27">
        <v>527.34401000000003</v>
      </c>
      <c r="J189" s="2">
        <f t="shared" si="10"/>
        <v>40.992342806124746</v>
      </c>
      <c r="K189" s="27">
        <v>614.01688000000001</v>
      </c>
      <c r="L189" s="2">
        <f t="shared" si="11"/>
        <v>85.884285461337811</v>
      </c>
      <c r="M189" s="27">
        <v>222.47917000000001</v>
      </c>
    </row>
    <row r="190" spans="1:13" ht="76.5" x14ac:dyDescent="0.2">
      <c r="A190" s="26" t="s">
        <v>86</v>
      </c>
      <c r="B190" s="26" t="s">
        <v>5</v>
      </c>
      <c r="C190" s="27">
        <v>1286.44516</v>
      </c>
      <c r="D190" s="27">
        <v>527.34401000000003</v>
      </c>
      <c r="E190" s="2">
        <f t="shared" si="8"/>
        <v>40.992342806124746</v>
      </c>
      <c r="F190" s="27">
        <v>614.01688000000001</v>
      </c>
      <c r="G190" s="2">
        <f t="shared" si="9"/>
        <v>85.884285461337811</v>
      </c>
      <c r="H190" s="27">
        <v>1286.44516</v>
      </c>
      <c r="I190" s="27">
        <v>527.34401000000003</v>
      </c>
      <c r="J190" s="2">
        <f t="shared" si="10"/>
        <v>40.992342806124746</v>
      </c>
      <c r="K190" s="27">
        <v>614.01688000000001</v>
      </c>
      <c r="L190" s="2">
        <f t="shared" si="11"/>
        <v>85.884285461337811</v>
      </c>
      <c r="M190" s="27">
        <v>222.47917000000001</v>
      </c>
    </row>
    <row r="191" spans="1:13" ht="63.75" x14ac:dyDescent="0.2">
      <c r="A191" s="26" t="s">
        <v>386</v>
      </c>
      <c r="B191" s="26" t="s">
        <v>407</v>
      </c>
      <c r="C191" s="27">
        <v>1875.92084</v>
      </c>
      <c r="D191" s="27">
        <v>402.51715999999999</v>
      </c>
      <c r="E191" s="2">
        <f t="shared" si="8"/>
        <v>21.457043997656104</v>
      </c>
      <c r="F191" s="27">
        <v>1396.64609</v>
      </c>
      <c r="G191" s="2">
        <f t="shared" si="9"/>
        <v>28.82026899169567</v>
      </c>
      <c r="H191" s="27"/>
      <c r="I191" s="27"/>
      <c r="J191" s="2" t="str">
        <f t="shared" si="10"/>
        <v xml:space="preserve"> </v>
      </c>
      <c r="K191" s="27"/>
      <c r="L191" s="2" t="str">
        <f t="shared" si="11"/>
        <v xml:space="preserve"> </v>
      </c>
      <c r="M191" s="27"/>
    </row>
    <row r="192" spans="1:13" ht="63.75" x14ac:dyDescent="0.2">
      <c r="A192" s="26" t="s">
        <v>50</v>
      </c>
      <c r="B192" s="26" t="s">
        <v>1614</v>
      </c>
      <c r="C192" s="27">
        <v>11450.797689999999</v>
      </c>
      <c r="D192" s="27">
        <v>954.87845000000004</v>
      </c>
      <c r="E192" s="2">
        <f t="shared" si="8"/>
        <v>8.3389688286423649</v>
      </c>
      <c r="F192" s="27">
        <v>1539.9712199999999</v>
      </c>
      <c r="G192" s="2">
        <f t="shared" si="9"/>
        <v>62.006252948025875</v>
      </c>
      <c r="H192" s="27"/>
      <c r="I192" s="27"/>
      <c r="J192" s="2" t="str">
        <f t="shared" si="10"/>
        <v xml:space="preserve"> </v>
      </c>
      <c r="K192" s="27"/>
      <c r="L192" s="2" t="str">
        <f t="shared" si="11"/>
        <v xml:space="preserve"> </v>
      </c>
      <c r="M192" s="27"/>
    </row>
    <row r="193" spans="1:13" ht="63.75" x14ac:dyDescent="0.2">
      <c r="A193" s="26" t="s">
        <v>442</v>
      </c>
      <c r="B193" s="26" t="s">
        <v>1467</v>
      </c>
      <c r="C193" s="27">
        <v>3947.1995099999999</v>
      </c>
      <c r="D193" s="27">
        <v>647.67881999999997</v>
      </c>
      <c r="E193" s="2">
        <f t="shared" si="8"/>
        <v>16.408565575647835</v>
      </c>
      <c r="F193" s="27">
        <v>1130.00685</v>
      </c>
      <c r="G193" s="2">
        <f t="shared" si="9"/>
        <v>57.316362285768442</v>
      </c>
      <c r="H193" s="27"/>
      <c r="I193" s="27"/>
      <c r="J193" s="2" t="str">
        <f t="shared" si="10"/>
        <v xml:space="preserve"> </v>
      </c>
      <c r="K193" s="27"/>
      <c r="L193" s="2" t="str">
        <f t="shared" si="11"/>
        <v xml:space="preserve"> </v>
      </c>
      <c r="M193" s="27"/>
    </row>
    <row r="194" spans="1:13" ht="63.75" x14ac:dyDescent="0.2">
      <c r="A194" s="26" t="s">
        <v>1300</v>
      </c>
      <c r="B194" s="26" t="s">
        <v>510</v>
      </c>
      <c r="C194" s="27">
        <v>2740.355</v>
      </c>
      <c r="D194" s="27">
        <v>666.16543999999999</v>
      </c>
      <c r="E194" s="2">
        <f t="shared" si="8"/>
        <v>24.309457716244793</v>
      </c>
      <c r="F194" s="27">
        <v>602.90296000000001</v>
      </c>
      <c r="G194" s="2">
        <f t="shared" si="9"/>
        <v>110.49297883692593</v>
      </c>
      <c r="H194" s="27"/>
      <c r="I194" s="27"/>
      <c r="J194" s="2" t="str">
        <f t="shared" si="10"/>
        <v xml:space="preserve"> </v>
      </c>
      <c r="K194" s="27"/>
      <c r="L194" s="2" t="str">
        <f t="shared" si="11"/>
        <v xml:space="preserve"> </v>
      </c>
      <c r="M194" s="27"/>
    </row>
    <row r="195" spans="1:13" ht="38.25" x14ac:dyDescent="0.2">
      <c r="A195" s="26" t="s">
        <v>242</v>
      </c>
      <c r="B195" s="26" t="s">
        <v>816</v>
      </c>
      <c r="C195" s="27">
        <v>27098.356179999999</v>
      </c>
      <c r="D195" s="27">
        <v>8408.73776</v>
      </c>
      <c r="E195" s="2">
        <f t="shared" si="8"/>
        <v>31.030434850531957</v>
      </c>
      <c r="F195" s="27">
        <v>6905.9762199999996</v>
      </c>
      <c r="G195" s="2">
        <f t="shared" si="9"/>
        <v>121.76030574284256</v>
      </c>
      <c r="H195" s="27">
        <v>8855.4431600000007</v>
      </c>
      <c r="I195" s="27">
        <v>2716.4268999999999</v>
      </c>
      <c r="J195" s="2">
        <f t="shared" si="10"/>
        <v>30.675222582536456</v>
      </c>
      <c r="K195" s="27">
        <v>2238.2374399999999</v>
      </c>
      <c r="L195" s="2">
        <f t="shared" si="11"/>
        <v>121.36455460239286</v>
      </c>
      <c r="M195" s="27">
        <v>793.61347999999998</v>
      </c>
    </row>
    <row r="196" spans="1:13" ht="38.25" x14ac:dyDescent="0.2">
      <c r="A196" s="26" t="s">
        <v>541</v>
      </c>
      <c r="B196" s="26" t="s">
        <v>673</v>
      </c>
      <c r="C196" s="27">
        <v>8855.4431600000007</v>
      </c>
      <c r="D196" s="27">
        <v>2716.4268999999999</v>
      </c>
      <c r="E196" s="2">
        <f t="shared" si="8"/>
        <v>30.675222582536456</v>
      </c>
      <c r="F196" s="27">
        <v>2238.2374399999999</v>
      </c>
      <c r="G196" s="2">
        <f t="shared" si="9"/>
        <v>121.36455460239286</v>
      </c>
      <c r="H196" s="27">
        <v>8855.4431600000007</v>
      </c>
      <c r="I196" s="27">
        <v>2716.4268999999999</v>
      </c>
      <c r="J196" s="2">
        <f t="shared" si="10"/>
        <v>30.675222582536456</v>
      </c>
      <c r="K196" s="27">
        <v>2238.2374399999999</v>
      </c>
      <c r="L196" s="2">
        <f t="shared" si="11"/>
        <v>121.36455460239286</v>
      </c>
      <c r="M196" s="27">
        <v>793.61347999999998</v>
      </c>
    </row>
    <row r="197" spans="1:13" ht="38.25" x14ac:dyDescent="0.2">
      <c r="A197" s="26" t="s">
        <v>1523</v>
      </c>
      <c r="B197" s="26" t="s">
        <v>899</v>
      </c>
      <c r="C197" s="27">
        <v>11649.984130000001</v>
      </c>
      <c r="D197" s="27">
        <v>3858.2896300000002</v>
      </c>
      <c r="E197" s="2">
        <f t="shared" si="8"/>
        <v>33.118411037698124</v>
      </c>
      <c r="F197" s="27">
        <v>2878.7769600000001</v>
      </c>
      <c r="G197" s="2">
        <f t="shared" si="9"/>
        <v>134.02530601050802</v>
      </c>
      <c r="H197" s="27"/>
      <c r="I197" s="27"/>
      <c r="J197" s="2" t="str">
        <f t="shared" si="10"/>
        <v xml:space="preserve"> </v>
      </c>
      <c r="K197" s="27"/>
      <c r="L197" s="2" t="str">
        <f t="shared" si="11"/>
        <v xml:space="preserve"> </v>
      </c>
      <c r="M197" s="27"/>
    </row>
    <row r="198" spans="1:13" ht="38.25" x14ac:dyDescent="0.2">
      <c r="A198" s="26" t="s">
        <v>511</v>
      </c>
      <c r="B198" s="26" t="s">
        <v>707</v>
      </c>
      <c r="C198" s="27">
        <v>5175.3075900000003</v>
      </c>
      <c r="D198" s="27">
        <v>1511.3680300000001</v>
      </c>
      <c r="E198" s="2">
        <f t="shared" si="8"/>
        <v>29.203443538705688</v>
      </c>
      <c r="F198" s="27">
        <v>1521.6728599999999</v>
      </c>
      <c r="G198" s="2">
        <f t="shared" si="9"/>
        <v>99.322795965487629</v>
      </c>
      <c r="H198" s="27"/>
      <c r="I198" s="27"/>
      <c r="J198" s="2" t="str">
        <f t="shared" si="10"/>
        <v xml:space="preserve"> </v>
      </c>
      <c r="K198" s="27"/>
      <c r="L198" s="2" t="str">
        <f t="shared" si="11"/>
        <v xml:space="preserve"> </v>
      </c>
      <c r="M198" s="27"/>
    </row>
    <row r="199" spans="1:13" ht="38.25" x14ac:dyDescent="0.2">
      <c r="A199" s="26" t="s">
        <v>908</v>
      </c>
      <c r="B199" s="26" t="s">
        <v>828</v>
      </c>
      <c r="C199" s="27">
        <v>534.49130000000002</v>
      </c>
      <c r="D199" s="27">
        <v>106.74606</v>
      </c>
      <c r="E199" s="2">
        <f t="shared" si="8"/>
        <v>19.971524326027382</v>
      </c>
      <c r="F199" s="27">
        <v>63.115430000000003</v>
      </c>
      <c r="G199" s="2">
        <f t="shared" si="9"/>
        <v>169.12830982851577</v>
      </c>
      <c r="H199" s="27"/>
      <c r="I199" s="27"/>
      <c r="J199" s="2" t="str">
        <f t="shared" si="10"/>
        <v xml:space="preserve"> </v>
      </c>
      <c r="K199" s="27"/>
      <c r="L199" s="2" t="str">
        <f t="shared" si="11"/>
        <v xml:space="preserve"> </v>
      </c>
      <c r="M199" s="27"/>
    </row>
    <row r="200" spans="1:13" ht="38.25" x14ac:dyDescent="0.2">
      <c r="A200" s="26" t="s">
        <v>781</v>
      </c>
      <c r="B200" s="26" t="s">
        <v>1512</v>
      </c>
      <c r="C200" s="27">
        <v>883.13</v>
      </c>
      <c r="D200" s="27">
        <v>215.90714</v>
      </c>
      <c r="E200" s="2">
        <f t="shared" si="8"/>
        <v>24.447945376105444</v>
      </c>
      <c r="F200" s="27">
        <v>204.17353</v>
      </c>
      <c r="G200" s="2">
        <f t="shared" si="9"/>
        <v>105.7468810966828</v>
      </c>
      <c r="H200" s="27"/>
      <c r="I200" s="27"/>
      <c r="J200" s="2" t="str">
        <f t="shared" si="10"/>
        <v xml:space="preserve"> </v>
      </c>
      <c r="K200" s="27"/>
      <c r="L200" s="2" t="str">
        <f t="shared" si="11"/>
        <v xml:space="preserve"> </v>
      </c>
      <c r="M200" s="27"/>
    </row>
    <row r="201" spans="1:13" ht="114.75" x14ac:dyDescent="0.2">
      <c r="A201" s="26" t="s">
        <v>1087</v>
      </c>
      <c r="B201" s="26" t="s">
        <v>615</v>
      </c>
      <c r="C201" s="27">
        <v>1.36832</v>
      </c>
      <c r="D201" s="27">
        <v>5.2300000000000003E-3</v>
      </c>
      <c r="E201" s="2">
        <f t="shared" ref="E201:E264" si="12">IF(C201=0," ",IF(D201/C201*100&gt;200,"свыше 200",IF(D201/C201&gt;0,D201/C201*100,"")))</f>
        <v>0.38222053320860622</v>
      </c>
      <c r="F201" s="27">
        <v>7.0180000000000006E-2</v>
      </c>
      <c r="G201" s="2">
        <f t="shared" ref="G201:G264" si="13">IF(F201=0," ",IF(D201/F201*100&gt;200,"свыше 200",IF(D201/F201&gt;0,D201/F201*100,"")))</f>
        <v>7.4522656027358218</v>
      </c>
      <c r="H201" s="27">
        <v>1.36832</v>
      </c>
      <c r="I201" s="27">
        <v>5.2300000000000003E-3</v>
      </c>
      <c r="J201" s="2">
        <f t="shared" si="10"/>
        <v>0.38222053320860622</v>
      </c>
      <c r="K201" s="27">
        <v>7.0180000000000006E-2</v>
      </c>
      <c r="L201" s="2">
        <f t="shared" si="11"/>
        <v>7.4522656027358218</v>
      </c>
      <c r="M201" s="27">
        <v>5.2300000000000003E-3</v>
      </c>
    </row>
    <row r="202" spans="1:13" ht="38.25" x14ac:dyDescent="0.2">
      <c r="A202" s="26" t="s">
        <v>525</v>
      </c>
      <c r="B202" s="26" t="s">
        <v>212</v>
      </c>
      <c r="C202" s="27">
        <v>781.19309999999996</v>
      </c>
      <c r="D202" s="27">
        <v>122.07697</v>
      </c>
      <c r="E202" s="2">
        <f t="shared" si="12"/>
        <v>15.626990304957891</v>
      </c>
      <c r="F202" s="27">
        <v>189.46762000000001</v>
      </c>
      <c r="G202" s="2">
        <f t="shared" si="13"/>
        <v>64.431574112769241</v>
      </c>
      <c r="H202" s="27">
        <v>316.45717999999999</v>
      </c>
      <c r="I202" s="27">
        <v>55.829129999999999</v>
      </c>
      <c r="J202" s="2">
        <f t="shared" ref="J202:J265" si="14">IF(H202=0," ",IF(I202/H202*100&gt;200,"свыше 200",IF(I202/H202&gt;0,I202/H202*100,"")))</f>
        <v>17.641922360554435</v>
      </c>
      <c r="K202" s="27">
        <v>35.224820000000001</v>
      </c>
      <c r="L202" s="2">
        <f t="shared" ref="L202:L265" si="15">IF(K202=0," ",IF(I202/K202*100&gt;200,"свыше 200",IF(I202/K202&gt;0,I202/K202*100,"")))</f>
        <v>158.49372686645381</v>
      </c>
      <c r="M202" s="27">
        <v>27.268239999999999</v>
      </c>
    </row>
    <row r="203" spans="1:13" ht="38.25" x14ac:dyDescent="0.2">
      <c r="A203" s="26" t="s">
        <v>49</v>
      </c>
      <c r="B203" s="26" t="s">
        <v>515</v>
      </c>
      <c r="C203" s="27">
        <v>58.012</v>
      </c>
      <c r="D203" s="27">
        <v>39.430660000000003</v>
      </c>
      <c r="E203" s="2">
        <f t="shared" si="12"/>
        <v>67.969833827483967</v>
      </c>
      <c r="F203" s="27">
        <v>24.10154</v>
      </c>
      <c r="G203" s="2">
        <f t="shared" si="13"/>
        <v>163.60224284423322</v>
      </c>
      <c r="H203" s="27"/>
      <c r="I203" s="27"/>
      <c r="J203" s="2" t="str">
        <f t="shared" si="14"/>
        <v xml:space="preserve"> </v>
      </c>
      <c r="K203" s="27"/>
      <c r="L203" s="2" t="str">
        <f t="shared" si="15"/>
        <v xml:space="preserve"> </v>
      </c>
      <c r="M203" s="27"/>
    </row>
    <row r="204" spans="1:13" ht="102" x14ac:dyDescent="0.2">
      <c r="A204" s="26" t="s">
        <v>1380</v>
      </c>
      <c r="B204" s="26" t="s">
        <v>422</v>
      </c>
      <c r="C204" s="27">
        <v>58.012</v>
      </c>
      <c r="D204" s="27">
        <v>39.430660000000003</v>
      </c>
      <c r="E204" s="2">
        <f t="shared" si="12"/>
        <v>67.969833827483967</v>
      </c>
      <c r="F204" s="27">
        <v>24.10154</v>
      </c>
      <c r="G204" s="2">
        <f t="shared" si="13"/>
        <v>163.60224284423322</v>
      </c>
      <c r="H204" s="27"/>
      <c r="I204" s="27"/>
      <c r="J204" s="2" t="str">
        <f t="shared" si="14"/>
        <v xml:space="preserve"> </v>
      </c>
      <c r="K204" s="27"/>
      <c r="L204" s="2" t="str">
        <f t="shared" si="15"/>
        <v xml:space="preserve"> </v>
      </c>
      <c r="M204" s="27"/>
    </row>
    <row r="205" spans="1:13" ht="38.25" x14ac:dyDescent="0.2">
      <c r="A205" s="26" t="s">
        <v>1253</v>
      </c>
      <c r="B205" s="26" t="s">
        <v>933</v>
      </c>
      <c r="C205" s="27">
        <v>722.33309999999994</v>
      </c>
      <c r="D205" s="27">
        <v>82.64631</v>
      </c>
      <c r="E205" s="2">
        <f t="shared" si="12"/>
        <v>11.441578684404744</v>
      </c>
      <c r="F205" s="27">
        <v>165.33963</v>
      </c>
      <c r="G205" s="2">
        <f t="shared" si="13"/>
        <v>49.985783807548131</v>
      </c>
      <c r="H205" s="27">
        <v>315.60917999999998</v>
      </c>
      <c r="I205" s="27">
        <v>55.829129999999999</v>
      </c>
      <c r="J205" s="2">
        <f t="shared" si="14"/>
        <v>17.689323865674631</v>
      </c>
      <c r="K205" s="27">
        <v>35.211590000000001</v>
      </c>
      <c r="L205" s="2">
        <f t="shared" si="15"/>
        <v>158.55327748619132</v>
      </c>
      <c r="M205" s="27">
        <v>27.268239999999999</v>
      </c>
    </row>
    <row r="206" spans="1:13" ht="89.25" x14ac:dyDescent="0.2">
      <c r="A206" s="26" t="s">
        <v>577</v>
      </c>
      <c r="B206" s="26" t="s">
        <v>594</v>
      </c>
      <c r="C206" s="27">
        <v>315.60917999999998</v>
      </c>
      <c r="D206" s="27">
        <v>55.829129999999999</v>
      </c>
      <c r="E206" s="2">
        <f t="shared" si="12"/>
        <v>17.689323865674631</v>
      </c>
      <c r="F206" s="27">
        <v>35.211590000000001</v>
      </c>
      <c r="G206" s="2">
        <f t="shared" si="13"/>
        <v>158.55327748619132</v>
      </c>
      <c r="H206" s="27">
        <v>315.60917999999998</v>
      </c>
      <c r="I206" s="27">
        <v>55.829129999999999</v>
      </c>
      <c r="J206" s="2">
        <f t="shared" si="14"/>
        <v>17.689323865674631</v>
      </c>
      <c r="K206" s="27">
        <v>35.211590000000001</v>
      </c>
      <c r="L206" s="2">
        <f t="shared" si="15"/>
        <v>158.55327748619132</v>
      </c>
      <c r="M206" s="27">
        <v>27.268239999999999</v>
      </c>
    </row>
    <row r="207" spans="1:13" ht="89.25" x14ac:dyDescent="0.2">
      <c r="A207" s="26" t="s">
        <v>881</v>
      </c>
      <c r="B207" s="26" t="s">
        <v>789</v>
      </c>
      <c r="C207" s="27">
        <v>405.82100000000003</v>
      </c>
      <c r="D207" s="27">
        <v>26.81718</v>
      </c>
      <c r="E207" s="2">
        <f t="shared" si="12"/>
        <v>6.6081301854758623</v>
      </c>
      <c r="F207" s="27">
        <v>130.12804</v>
      </c>
      <c r="G207" s="2">
        <f t="shared" si="13"/>
        <v>20.608302407382759</v>
      </c>
      <c r="H207" s="27"/>
      <c r="I207" s="27"/>
      <c r="J207" s="2" t="str">
        <f t="shared" si="14"/>
        <v xml:space="preserve"> </v>
      </c>
      <c r="K207" s="27"/>
      <c r="L207" s="2" t="str">
        <f t="shared" si="15"/>
        <v xml:space="preserve"> </v>
      </c>
      <c r="M207" s="27"/>
    </row>
    <row r="208" spans="1:13" ht="89.25" x14ac:dyDescent="0.2">
      <c r="A208" s="26" t="s">
        <v>926</v>
      </c>
      <c r="B208" s="26" t="s">
        <v>14</v>
      </c>
      <c r="C208" s="27">
        <v>0.90291999999999994</v>
      </c>
      <c r="D208" s="27"/>
      <c r="E208" s="2" t="str">
        <f t="shared" si="12"/>
        <v/>
      </c>
      <c r="F208" s="27"/>
      <c r="G208" s="2" t="str">
        <f t="shared" si="13"/>
        <v xml:space="preserve"> </v>
      </c>
      <c r="H208" s="27"/>
      <c r="I208" s="27"/>
      <c r="J208" s="2" t="str">
        <f t="shared" si="14"/>
        <v xml:space="preserve"> </v>
      </c>
      <c r="K208" s="27"/>
      <c r="L208" s="2" t="str">
        <f t="shared" si="15"/>
        <v xml:space="preserve"> </v>
      </c>
      <c r="M208" s="27"/>
    </row>
    <row r="209" spans="1:13" ht="76.5" x14ac:dyDescent="0.2">
      <c r="A209" s="26" t="s">
        <v>1144</v>
      </c>
      <c r="B209" s="26" t="s">
        <v>1554</v>
      </c>
      <c r="C209" s="27">
        <v>0.84799999999999998</v>
      </c>
      <c r="D209" s="27"/>
      <c r="E209" s="2" t="str">
        <f t="shared" si="12"/>
        <v/>
      </c>
      <c r="F209" s="27">
        <v>2.6450000000000001E-2</v>
      </c>
      <c r="G209" s="2" t="str">
        <f t="shared" si="13"/>
        <v/>
      </c>
      <c r="H209" s="27">
        <v>0.84799999999999998</v>
      </c>
      <c r="I209" s="27"/>
      <c r="J209" s="2" t="str">
        <f t="shared" si="14"/>
        <v/>
      </c>
      <c r="K209" s="27">
        <v>1.323E-2</v>
      </c>
      <c r="L209" s="2" t="str">
        <f t="shared" si="15"/>
        <v/>
      </c>
      <c r="M209" s="27"/>
    </row>
    <row r="210" spans="1:13" ht="127.5" x14ac:dyDescent="0.2">
      <c r="A210" s="26" t="s">
        <v>70</v>
      </c>
      <c r="B210" s="26" t="s">
        <v>1390</v>
      </c>
      <c r="C210" s="27">
        <v>0.84799999999999998</v>
      </c>
      <c r="D210" s="27"/>
      <c r="E210" s="2" t="str">
        <f t="shared" si="12"/>
        <v/>
      </c>
      <c r="F210" s="27">
        <v>2.6450000000000001E-2</v>
      </c>
      <c r="G210" s="2" t="str">
        <f t="shared" si="13"/>
        <v/>
      </c>
      <c r="H210" s="27">
        <v>0.84799999999999998</v>
      </c>
      <c r="I210" s="27"/>
      <c r="J210" s="2" t="str">
        <f t="shared" si="14"/>
        <v/>
      </c>
      <c r="K210" s="27">
        <v>1.323E-2</v>
      </c>
      <c r="L210" s="2" t="str">
        <f t="shared" si="15"/>
        <v/>
      </c>
      <c r="M210" s="27"/>
    </row>
    <row r="211" spans="1:13" ht="25.5" x14ac:dyDescent="0.2">
      <c r="A211" s="26" t="s">
        <v>1367</v>
      </c>
      <c r="B211" s="26" t="s">
        <v>1192</v>
      </c>
      <c r="C211" s="27">
        <v>4001.15</v>
      </c>
      <c r="D211" s="27">
        <v>4090.7346899999998</v>
      </c>
      <c r="E211" s="2">
        <f t="shared" si="12"/>
        <v>102.23897354510578</v>
      </c>
      <c r="F211" s="27">
        <v>-1957.4653000000001</v>
      </c>
      <c r="G211" s="2" t="str">
        <f t="shared" si="13"/>
        <v/>
      </c>
      <c r="H211" s="27">
        <v>66.150000000000006</v>
      </c>
      <c r="I211" s="27">
        <v>1809.38669</v>
      </c>
      <c r="J211" s="2" t="str">
        <f t="shared" si="14"/>
        <v>свыше 200</v>
      </c>
      <c r="K211" s="27">
        <v>37.862699999999997</v>
      </c>
      <c r="L211" s="2" t="str">
        <f t="shared" si="15"/>
        <v>свыше 200</v>
      </c>
      <c r="M211" s="27">
        <v>57.74036000000001</v>
      </c>
    </row>
    <row r="212" spans="1:13" ht="38.25" x14ac:dyDescent="0.2">
      <c r="A212" s="26" t="s">
        <v>1559</v>
      </c>
      <c r="B212" s="26" t="s">
        <v>264</v>
      </c>
      <c r="C212" s="27">
        <v>4001.15</v>
      </c>
      <c r="D212" s="27">
        <v>4090.7346899999998</v>
      </c>
      <c r="E212" s="2">
        <f t="shared" si="12"/>
        <v>102.23897354510578</v>
      </c>
      <c r="F212" s="27">
        <v>-1957.4653000000001</v>
      </c>
      <c r="G212" s="2" t="str">
        <f t="shared" si="13"/>
        <v/>
      </c>
      <c r="H212" s="27">
        <v>66.150000000000006</v>
      </c>
      <c r="I212" s="27">
        <v>1809.38669</v>
      </c>
      <c r="J212" s="2" t="str">
        <f t="shared" si="14"/>
        <v>свыше 200</v>
      </c>
      <c r="K212" s="27">
        <v>37.862699999999997</v>
      </c>
      <c r="L212" s="2" t="str">
        <f t="shared" si="15"/>
        <v>свыше 200</v>
      </c>
      <c r="M212" s="27">
        <v>57.74036000000001</v>
      </c>
    </row>
    <row r="213" spans="1:13" ht="51" x14ac:dyDescent="0.2">
      <c r="A213" s="26" t="s">
        <v>220</v>
      </c>
      <c r="B213" s="26" t="s">
        <v>1141</v>
      </c>
      <c r="C213" s="27">
        <v>66.150000000000006</v>
      </c>
      <c r="D213" s="27">
        <v>1809.38669</v>
      </c>
      <c r="E213" s="2" t="str">
        <f t="shared" si="12"/>
        <v>свыше 200</v>
      </c>
      <c r="F213" s="27">
        <v>37.862699999999997</v>
      </c>
      <c r="G213" s="2" t="str">
        <f t="shared" si="13"/>
        <v>свыше 200</v>
      </c>
      <c r="H213" s="27">
        <v>66.150000000000006</v>
      </c>
      <c r="I213" s="27">
        <v>1809.38669</v>
      </c>
      <c r="J213" s="2" t="str">
        <f t="shared" si="14"/>
        <v>свыше 200</v>
      </c>
      <c r="K213" s="27">
        <v>37.862699999999997</v>
      </c>
      <c r="L213" s="2" t="str">
        <f t="shared" si="15"/>
        <v>свыше 200</v>
      </c>
      <c r="M213" s="27">
        <v>57.74036000000001</v>
      </c>
    </row>
    <row r="214" spans="1:13" ht="51" x14ac:dyDescent="0.2">
      <c r="A214" s="26" t="s">
        <v>1225</v>
      </c>
      <c r="B214" s="26" t="s">
        <v>1513</v>
      </c>
      <c r="C214" s="27">
        <v>3776.6</v>
      </c>
      <c r="D214" s="27">
        <v>2257.5479999999998</v>
      </c>
      <c r="E214" s="2">
        <f t="shared" si="12"/>
        <v>59.777259969284536</v>
      </c>
      <c r="F214" s="27">
        <v>-2038.8489999999999</v>
      </c>
      <c r="G214" s="2" t="str">
        <f t="shared" si="13"/>
        <v/>
      </c>
      <c r="H214" s="27"/>
      <c r="I214" s="27"/>
      <c r="J214" s="2" t="str">
        <f t="shared" si="14"/>
        <v xml:space="preserve"> </v>
      </c>
      <c r="K214" s="27"/>
      <c r="L214" s="2" t="str">
        <f t="shared" si="15"/>
        <v xml:space="preserve"> </v>
      </c>
      <c r="M214" s="27"/>
    </row>
    <row r="215" spans="1:13" ht="51" x14ac:dyDescent="0.2">
      <c r="A215" s="26" t="s">
        <v>200</v>
      </c>
      <c r="B215" s="26" t="s">
        <v>87</v>
      </c>
      <c r="C215" s="27">
        <v>158.4</v>
      </c>
      <c r="D215" s="27">
        <v>23.8</v>
      </c>
      <c r="E215" s="2">
        <f t="shared" si="12"/>
        <v>15.025252525252524</v>
      </c>
      <c r="F215" s="27">
        <v>43.521000000000001</v>
      </c>
      <c r="G215" s="2">
        <f t="shared" si="13"/>
        <v>54.686243422715478</v>
      </c>
      <c r="H215" s="27"/>
      <c r="I215" s="27"/>
      <c r="J215" s="2" t="str">
        <f t="shared" si="14"/>
        <v xml:space="preserve"> </v>
      </c>
      <c r="K215" s="27"/>
      <c r="L215" s="2" t="str">
        <f t="shared" si="15"/>
        <v xml:space="preserve"> </v>
      </c>
      <c r="M215" s="27"/>
    </row>
    <row r="216" spans="1:13" ht="76.5" x14ac:dyDescent="0.2">
      <c r="A216" s="26" t="s">
        <v>1251</v>
      </c>
      <c r="B216" s="26" t="s">
        <v>1103</v>
      </c>
      <c r="C216" s="27">
        <v>102277.91310999999</v>
      </c>
      <c r="D216" s="27">
        <v>30694.667290000001</v>
      </c>
      <c r="E216" s="2">
        <f t="shared" si="12"/>
        <v>30.01104183362429</v>
      </c>
      <c r="F216" s="27">
        <v>24431.070339999998</v>
      </c>
      <c r="G216" s="2">
        <f t="shared" si="13"/>
        <v>125.6378327385226</v>
      </c>
      <c r="H216" s="27">
        <v>6.66648</v>
      </c>
      <c r="I216" s="27">
        <v>1.8306899999999999</v>
      </c>
      <c r="J216" s="2">
        <f t="shared" si="14"/>
        <v>27.461118911329518</v>
      </c>
      <c r="K216" s="27"/>
      <c r="L216" s="2" t="str">
        <f t="shared" si="15"/>
        <v xml:space="preserve"> </v>
      </c>
      <c r="M216" s="27">
        <v>1.8306899999999999</v>
      </c>
    </row>
    <row r="217" spans="1:13" ht="76.5" x14ac:dyDescent="0.2">
      <c r="A217" s="26" t="s">
        <v>731</v>
      </c>
      <c r="B217" s="26" t="s">
        <v>995</v>
      </c>
      <c r="C217" s="27">
        <v>74308.277839999995</v>
      </c>
      <c r="D217" s="27">
        <v>19144.732619999999</v>
      </c>
      <c r="E217" s="2">
        <f t="shared" si="12"/>
        <v>25.763929909965466</v>
      </c>
      <c r="F217" s="27">
        <v>17319.930619999999</v>
      </c>
      <c r="G217" s="2">
        <f t="shared" si="13"/>
        <v>110.53585051832037</v>
      </c>
      <c r="H217" s="27">
        <v>6.66648</v>
      </c>
      <c r="I217" s="27">
        <v>1.8306899999999999</v>
      </c>
      <c r="J217" s="2">
        <f t="shared" si="14"/>
        <v>27.461118911329518</v>
      </c>
      <c r="K217" s="27"/>
      <c r="L217" s="2" t="str">
        <f t="shared" si="15"/>
        <v xml:space="preserve"> </v>
      </c>
      <c r="M217" s="27">
        <v>1.8306899999999999</v>
      </c>
    </row>
    <row r="218" spans="1:13" ht="89.25" x14ac:dyDescent="0.2">
      <c r="A218" s="26" t="s">
        <v>1029</v>
      </c>
      <c r="B218" s="26" t="s">
        <v>98</v>
      </c>
      <c r="C218" s="27">
        <v>6.66648</v>
      </c>
      <c r="D218" s="27">
        <v>1.8306899999999999</v>
      </c>
      <c r="E218" s="2">
        <f t="shared" si="12"/>
        <v>27.461118911329518</v>
      </c>
      <c r="F218" s="27"/>
      <c r="G218" s="2" t="str">
        <f t="shared" si="13"/>
        <v xml:space="preserve"> </v>
      </c>
      <c r="H218" s="27">
        <v>6.66648</v>
      </c>
      <c r="I218" s="27">
        <v>1.8306899999999999</v>
      </c>
      <c r="J218" s="2">
        <f t="shared" si="14"/>
        <v>27.461118911329518</v>
      </c>
      <c r="K218" s="27"/>
      <c r="L218" s="2" t="str">
        <f t="shared" si="15"/>
        <v xml:space="preserve"> </v>
      </c>
      <c r="M218" s="27">
        <v>1.8306899999999999</v>
      </c>
    </row>
    <row r="219" spans="1:13" ht="76.5" x14ac:dyDescent="0.2">
      <c r="A219" s="26" t="s">
        <v>349</v>
      </c>
      <c r="B219" s="26" t="s">
        <v>1071</v>
      </c>
      <c r="C219" s="27">
        <v>54161.207000000002</v>
      </c>
      <c r="D219" s="27">
        <v>14094.60844</v>
      </c>
      <c r="E219" s="2">
        <f t="shared" si="12"/>
        <v>26.02343858400349</v>
      </c>
      <c r="F219" s="27">
        <v>12543.73595</v>
      </c>
      <c r="G219" s="2">
        <f t="shared" si="13"/>
        <v>112.36372079404302</v>
      </c>
      <c r="H219" s="27"/>
      <c r="I219" s="27"/>
      <c r="J219" s="2" t="str">
        <f t="shared" si="14"/>
        <v xml:space="preserve"> </v>
      </c>
      <c r="K219" s="27"/>
      <c r="L219" s="2" t="str">
        <f t="shared" si="15"/>
        <v xml:space="preserve"> </v>
      </c>
      <c r="M219" s="27"/>
    </row>
    <row r="220" spans="1:13" ht="76.5" x14ac:dyDescent="0.2">
      <c r="A220" s="26" t="s">
        <v>10</v>
      </c>
      <c r="B220" s="26" t="s">
        <v>1596</v>
      </c>
      <c r="C220" s="27">
        <v>5812.3113300000005</v>
      </c>
      <c r="D220" s="27">
        <v>1653.5598500000001</v>
      </c>
      <c r="E220" s="2">
        <f t="shared" si="12"/>
        <v>28.449264950162263</v>
      </c>
      <c r="F220" s="27">
        <v>1228.4904200000001</v>
      </c>
      <c r="G220" s="2">
        <f t="shared" si="13"/>
        <v>134.60095602536322</v>
      </c>
      <c r="H220" s="27"/>
      <c r="I220" s="27"/>
      <c r="J220" s="2" t="str">
        <f t="shared" si="14"/>
        <v xml:space="preserve"> </v>
      </c>
      <c r="K220" s="27"/>
      <c r="L220" s="2" t="str">
        <f t="shared" si="15"/>
        <v xml:space="preserve"> </v>
      </c>
      <c r="M220" s="27"/>
    </row>
    <row r="221" spans="1:13" ht="76.5" x14ac:dyDescent="0.2">
      <c r="A221" s="26" t="s">
        <v>402</v>
      </c>
      <c r="B221" s="26" t="s">
        <v>339</v>
      </c>
      <c r="C221" s="27">
        <v>4511.0100899999998</v>
      </c>
      <c r="D221" s="27">
        <v>1131.53052</v>
      </c>
      <c r="E221" s="2">
        <f t="shared" si="12"/>
        <v>25.083750588551666</v>
      </c>
      <c r="F221" s="27">
        <v>1144.0146400000001</v>
      </c>
      <c r="G221" s="2">
        <f t="shared" si="13"/>
        <v>98.908744734245701</v>
      </c>
      <c r="H221" s="27"/>
      <c r="I221" s="27"/>
      <c r="J221" s="2" t="str">
        <f t="shared" si="14"/>
        <v xml:space="preserve"> </v>
      </c>
      <c r="K221" s="27"/>
      <c r="L221" s="2" t="str">
        <f t="shared" si="15"/>
        <v xml:space="preserve"> </v>
      </c>
      <c r="M221" s="27"/>
    </row>
    <row r="222" spans="1:13" ht="76.5" x14ac:dyDescent="0.2">
      <c r="A222" s="26" t="s">
        <v>1268</v>
      </c>
      <c r="B222" s="26" t="s">
        <v>656</v>
      </c>
      <c r="C222" s="27">
        <v>9817.0829400000002</v>
      </c>
      <c r="D222" s="27">
        <v>2263.2031200000001</v>
      </c>
      <c r="E222" s="2">
        <f t="shared" si="12"/>
        <v>23.053723125619229</v>
      </c>
      <c r="F222" s="27">
        <v>2403.6896099999999</v>
      </c>
      <c r="G222" s="2">
        <f t="shared" si="13"/>
        <v>94.155381401344911</v>
      </c>
      <c r="H222" s="27"/>
      <c r="I222" s="27"/>
      <c r="J222" s="2" t="str">
        <f t="shared" si="14"/>
        <v xml:space="preserve"> </v>
      </c>
      <c r="K222" s="27"/>
      <c r="L222" s="2" t="str">
        <f t="shared" si="15"/>
        <v xml:space="preserve"> </v>
      </c>
      <c r="M222" s="27"/>
    </row>
    <row r="223" spans="1:13" ht="102" x14ac:dyDescent="0.2">
      <c r="A223" s="26" t="s">
        <v>1187</v>
      </c>
      <c r="B223" s="26" t="s">
        <v>42</v>
      </c>
      <c r="C223" s="27">
        <v>27969.635269999999</v>
      </c>
      <c r="D223" s="27">
        <v>11549.934670000001</v>
      </c>
      <c r="E223" s="2">
        <f t="shared" si="12"/>
        <v>41.294548743681212</v>
      </c>
      <c r="F223" s="27">
        <v>7111.1397200000001</v>
      </c>
      <c r="G223" s="2">
        <f t="shared" si="13"/>
        <v>162.42030285969406</v>
      </c>
      <c r="H223" s="27"/>
      <c r="I223" s="27"/>
      <c r="J223" s="2" t="str">
        <f t="shared" si="14"/>
        <v xml:space="preserve"> </v>
      </c>
      <c r="K223" s="27"/>
      <c r="L223" s="2" t="str">
        <f t="shared" si="15"/>
        <v xml:space="preserve"> </v>
      </c>
      <c r="M223" s="27"/>
    </row>
    <row r="224" spans="1:13" ht="89.25" x14ac:dyDescent="0.2">
      <c r="A224" s="26" t="s">
        <v>890</v>
      </c>
      <c r="B224" s="26" t="s">
        <v>450</v>
      </c>
      <c r="C224" s="27">
        <v>25937.114109999999</v>
      </c>
      <c r="D224" s="27">
        <v>8776.7684599999993</v>
      </c>
      <c r="E224" s="2">
        <f t="shared" si="12"/>
        <v>33.838646901029499</v>
      </c>
      <c r="F224" s="27">
        <v>6775.1329999999998</v>
      </c>
      <c r="G224" s="2">
        <f t="shared" si="13"/>
        <v>129.54385485864262</v>
      </c>
      <c r="H224" s="27"/>
      <c r="I224" s="27"/>
      <c r="J224" s="2" t="str">
        <f t="shared" si="14"/>
        <v xml:space="preserve"> </v>
      </c>
      <c r="K224" s="27"/>
      <c r="L224" s="2" t="str">
        <f t="shared" si="15"/>
        <v xml:space="preserve"> </v>
      </c>
      <c r="M224" s="27"/>
    </row>
    <row r="225" spans="1:13" ht="89.25" x14ac:dyDescent="0.2">
      <c r="A225" s="26" t="s">
        <v>1394</v>
      </c>
      <c r="B225" s="26" t="s">
        <v>866</v>
      </c>
      <c r="C225" s="27">
        <v>1710.66796</v>
      </c>
      <c r="D225" s="27">
        <v>2613.8251399999999</v>
      </c>
      <c r="E225" s="2">
        <f t="shared" si="12"/>
        <v>152.79558635095964</v>
      </c>
      <c r="F225" s="27">
        <v>201.00672</v>
      </c>
      <c r="G225" s="2" t="str">
        <f t="shared" si="13"/>
        <v>свыше 200</v>
      </c>
      <c r="H225" s="27"/>
      <c r="I225" s="27"/>
      <c r="J225" s="2" t="str">
        <f t="shared" si="14"/>
        <v xml:space="preserve"> </v>
      </c>
      <c r="K225" s="27"/>
      <c r="L225" s="2" t="str">
        <f t="shared" si="15"/>
        <v xml:space="preserve"> </v>
      </c>
      <c r="M225" s="27"/>
    </row>
    <row r="226" spans="1:13" ht="89.25" x14ac:dyDescent="0.2">
      <c r="A226" s="26" t="s">
        <v>119</v>
      </c>
      <c r="B226" s="26" t="s">
        <v>1209</v>
      </c>
      <c r="C226" s="27">
        <v>321.85320000000002</v>
      </c>
      <c r="D226" s="27">
        <v>140.643</v>
      </c>
      <c r="E226" s="2">
        <f t="shared" si="12"/>
        <v>43.697872197635441</v>
      </c>
      <c r="F226" s="27">
        <v>135</v>
      </c>
      <c r="G226" s="2">
        <f t="shared" si="13"/>
        <v>104.18</v>
      </c>
      <c r="H226" s="27"/>
      <c r="I226" s="27"/>
      <c r="J226" s="2" t="str">
        <f t="shared" si="14"/>
        <v xml:space="preserve"> </v>
      </c>
      <c r="K226" s="27"/>
      <c r="L226" s="2" t="str">
        <f t="shared" si="15"/>
        <v xml:space="preserve"> </v>
      </c>
      <c r="M226" s="27"/>
    </row>
    <row r="227" spans="1:13" ht="89.25" x14ac:dyDescent="0.2">
      <c r="A227" s="26" t="s">
        <v>1635</v>
      </c>
      <c r="B227" s="26" t="s">
        <v>323</v>
      </c>
      <c r="C227" s="27"/>
      <c r="D227" s="27">
        <v>18.698070000000001</v>
      </c>
      <c r="E227" s="2" t="str">
        <f t="shared" si="12"/>
        <v xml:space="preserve"> </v>
      </c>
      <c r="F227" s="27"/>
      <c r="G227" s="2" t="str">
        <f t="shared" si="13"/>
        <v xml:space="preserve"> </v>
      </c>
      <c r="H227" s="27"/>
      <c r="I227" s="27"/>
      <c r="J227" s="2" t="str">
        <f t="shared" si="14"/>
        <v xml:space="preserve"> </v>
      </c>
      <c r="K227" s="27"/>
      <c r="L227" s="2" t="str">
        <f t="shared" si="15"/>
        <v xml:space="preserve"> </v>
      </c>
      <c r="M227" s="27"/>
    </row>
    <row r="228" spans="1:13" ht="25.5" x14ac:dyDescent="0.2">
      <c r="A228" s="26" t="s">
        <v>269</v>
      </c>
      <c r="B228" s="26" t="s">
        <v>736</v>
      </c>
      <c r="C228" s="27">
        <v>72773.443710000007</v>
      </c>
      <c r="D228" s="27">
        <v>41996.16476</v>
      </c>
      <c r="E228" s="2">
        <f t="shared" si="12"/>
        <v>57.708090505313258</v>
      </c>
      <c r="F228" s="27">
        <v>37883.915229999999</v>
      </c>
      <c r="G228" s="2">
        <f t="shared" si="13"/>
        <v>110.8548694215838</v>
      </c>
      <c r="H228" s="27">
        <v>63889.628709999997</v>
      </c>
      <c r="I228" s="27">
        <v>34154.868540000003</v>
      </c>
      <c r="J228" s="2">
        <f t="shared" si="14"/>
        <v>53.45917518950003</v>
      </c>
      <c r="K228" s="27">
        <v>33530.55343</v>
      </c>
      <c r="L228" s="2">
        <f t="shared" si="15"/>
        <v>101.86192903527034</v>
      </c>
      <c r="M228" s="27">
        <v>26535.071810000001</v>
      </c>
    </row>
    <row r="229" spans="1:13" x14ac:dyDescent="0.2">
      <c r="A229" s="26" t="s">
        <v>1618</v>
      </c>
      <c r="B229" s="26" t="s">
        <v>183</v>
      </c>
      <c r="C229" s="27">
        <v>14593.815000000001</v>
      </c>
      <c r="D229" s="27">
        <v>13068.82699</v>
      </c>
      <c r="E229" s="2">
        <f t="shared" si="12"/>
        <v>89.550449899495092</v>
      </c>
      <c r="F229" s="27">
        <v>7255.6029900000003</v>
      </c>
      <c r="G229" s="2">
        <f t="shared" si="13"/>
        <v>180.12048079273421</v>
      </c>
      <c r="H229" s="27">
        <v>5710</v>
      </c>
      <c r="I229" s="27">
        <v>5227.5307700000003</v>
      </c>
      <c r="J229" s="2">
        <f t="shared" si="14"/>
        <v>91.550451313485112</v>
      </c>
      <c r="K229" s="27">
        <v>2902.2411900000002</v>
      </c>
      <c r="L229" s="2">
        <f t="shared" si="15"/>
        <v>180.12048026925012</v>
      </c>
      <c r="M229" s="27">
        <v>4023.2529600000003</v>
      </c>
    </row>
    <row r="230" spans="1:13" ht="25.5" x14ac:dyDescent="0.2">
      <c r="A230" s="26" t="s">
        <v>1167</v>
      </c>
      <c r="B230" s="26" t="s">
        <v>1074</v>
      </c>
      <c r="C230" s="27">
        <v>3431.9670000000001</v>
      </c>
      <c r="D230" s="27">
        <v>2202.0076399999998</v>
      </c>
      <c r="E230" s="2">
        <f t="shared" si="12"/>
        <v>64.161678710780137</v>
      </c>
      <c r="F230" s="27">
        <v>1425.7460100000001</v>
      </c>
      <c r="G230" s="2">
        <f t="shared" si="13"/>
        <v>154.44599701176787</v>
      </c>
      <c r="H230" s="27">
        <v>1290</v>
      </c>
      <c r="I230" s="27">
        <v>880.80304999999998</v>
      </c>
      <c r="J230" s="2">
        <f t="shared" si="14"/>
        <v>68.279306201550384</v>
      </c>
      <c r="K230" s="27">
        <v>570.29843000000005</v>
      </c>
      <c r="L230" s="2">
        <f t="shared" si="15"/>
        <v>154.44598891846852</v>
      </c>
      <c r="M230" s="27">
        <v>392.87491999999997</v>
      </c>
    </row>
    <row r="231" spans="1:13" x14ac:dyDescent="0.2">
      <c r="A231" s="26" t="s">
        <v>918</v>
      </c>
      <c r="B231" s="26" t="s">
        <v>460</v>
      </c>
      <c r="C231" s="27">
        <v>5465.3280000000004</v>
      </c>
      <c r="D231" s="27">
        <v>2632.79891</v>
      </c>
      <c r="E231" s="2">
        <f t="shared" si="12"/>
        <v>48.172752120275305</v>
      </c>
      <c r="F231" s="27">
        <v>2957.6825800000001</v>
      </c>
      <c r="G231" s="2">
        <f t="shared" si="13"/>
        <v>89.01560051788924</v>
      </c>
      <c r="H231" s="27">
        <v>2000</v>
      </c>
      <c r="I231" s="27">
        <v>1053.1195299999999</v>
      </c>
      <c r="J231" s="2">
        <f t="shared" si="14"/>
        <v>52.655976500000001</v>
      </c>
      <c r="K231" s="27">
        <v>1183.07304</v>
      </c>
      <c r="L231" s="2">
        <f t="shared" si="15"/>
        <v>89.015597042089638</v>
      </c>
      <c r="M231" s="27">
        <v>730.77692999999999</v>
      </c>
    </row>
    <row r="232" spans="1:13" x14ac:dyDescent="0.2">
      <c r="A232" s="26" t="s">
        <v>437</v>
      </c>
      <c r="B232" s="26" t="s">
        <v>640</v>
      </c>
      <c r="C232" s="27">
        <v>5696.52</v>
      </c>
      <c r="D232" s="27">
        <v>8234.0204400000002</v>
      </c>
      <c r="E232" s="2">
        <f t="shared" si="12"/>
        <v>144.54474731941608</v>
      </c>
      <c r="F232" s="27">
        <v>2872.1743999999999</v>
      </c>
      <c r="G232" s="2" t="str">
        <f t="shared" si="13"/>
        <v>свыше 200</v>
      </c>
      <c r="H232" s="27">
        <v>2420</v>
      </c>
      <c r="I232" s="27">
        <v>3293.6081899999999</v>
      </c>
      <c r="J232" s="2">
        <f t="shared" si="14"/>
        <v>136.09951198347107</v>
      </c>
      <c r="K232" s="27">
        <v>1148.8697199999999</v>
      </c>
      <c r="L232" s="2" t="str">
        <f t="shared" si="15"/>
        <v>свыше 200</v>
      </c>
      <c r="M232" s="27">
        <v>2899.6011100000001</v>
      </c>
    </row>
    <row r="233" spans="1:13" x14ac:dyDescent="0.2">
      <c r="A233" s="26" t="s">
        <v>1261</v>
      </c>
      <c r="B233" s="26" t="s">
        <v>1457</v>
      </c>
      <c r="C233" s="27">
        <v>3215.5563699999998</v>
      </c>
      <c r="D233" s="27">
        <v>1359.1398200000001</v>
      </c>
      <c r="E233" s="2">
        <f t="shared" si="12"/>
        <v>42.267640918389503</v>
      </c>
      <c r="F233" s="27">
        <v>1944.67065</v>
      </c>
      <c r="G233" s="2">
        <f t="shared" si="13"/>
        <v>69.890488654209904</v>
      </c>
      <c r="H233" s="27">
        <v>1650</v>
      </c>
      <c r="I233" s="27">
        <v>543.65593999999999</v>
      </c>
      <c r="J233" s="2">
        <f t="shared" si="14"/>
        <v>32.948844848484846</v>
      </c>
      <c r="K233" s="27">
        <v>777.86821999999995</v>
      </c>
      <c r="L233" s="2">
        <f t="shared" si="15"/>
        <v>69.890493790837738</v>
      </c>
      <c r="M233" s="27">
        <v>219.20555999999999</v>
      </c>
    </row>
    <row r="234" spans="1:13" x14ac:dyDescent="0.2">
      <c r="A234" s="26" t="s">
        <v>397</v>
      </c>
      <c r="B234" s="26" t="s">
        <v>512</v>
      </c>
      <c r="C234" s="27">
        <v>2480.9636300000002</v>
      </c>
      <c r="D234" s="27">
        <v>6874.8806199999999</v>
      </c>
      <c r="E234" s="2" t="str">
        <f t="shared" si="12"/>
        <v>свыше 200</v>
      </c>
      <c r="F234" s="27">
        <v>927.50374999999997</v>
      </c>
      <c r="G234" s="2" t="str">
        <f t="shared" si="13"/>
        <v>свыше 200</v>
      </c>
      <c r="H234" s="27">
        <v>770</v>
      </c>
      <c r="I234" s="27">
        <v>2749.9522499999998</v>
      </c>
      <c r="J234" s="2" t="str">
        <f t="shared" si="14"/>
        <v>свыше 200</v>
      </c>
      <c r="K234" s="27">
        <v>371.00150000000002</v>
      </c>
      <c r="L234" s="2" t="str">
        <f t="shared" si="15"/>
        <v>свыше 200</v>
      </c>
      <c r="M234" s="27">
        <v>2680.3955499999997</v>
      </c>
    </row>
    <row r="235" spans="1:13" x14ac:dyDescent="0.2">
      <c r="A235" s="26" t="s">
        <v>584</v>
      </c>
      <c r="B235" s="26" t="s">
        <v>1114</v>
      </c>
      <c r="C235" s="27">
        <v>714.96970999999996</v>
      </c>
      <c r="D235" s="27">
        <v>69.977609999999999</v>
      </c>
      <c r="E235" s="2">
        <f t="shared" si="12"/>
        <v>9.7874929554707979</v>
      </c>
      <c r="F235" s="27">
        <v>20723.337309999999</v>
      </c>
      <c r="G235" s="2">
        <f t="shared" si="13"/>
        <v>0.33767538960161819</v>
      </c>
      <c r="H235" s="27">
        <v>714.96970999999996</v>
      </c>
      <c r="I235" s="27">
        <v>69.977609999999999</v>
      </c>
      <c r="J235" s="2">
        <f t="shared" si="14"/>
        <v>9.7874929554707979</v>
      </c>
      <c r="K235" s="27">
        <v>20723.337309999999</v>
      </c>
      <c r="L235" s="2">
        <f t="shared" si="15"/>
        <v>0.33767538960161819</v>
      </c>
      <c r="M235" s="27">
        <v>7.8000000000031378E-3</v>
      </c>
    </row>
    <row r="236" spans="1:13" ht="51" x14ac:dyDescent="0.2">
      <c r="A236" s="26" t="s">
        <v>637</v>
      </c>
      <c r="B236" s="26" t="s">
        <v>912</v>
      </c>
      <c r="C236" s="27">
        <v>514.08970999999997</v>
      </c>
      <c r="D236" s="27"/>
      <c r="E236" s="2" t="str">
        <f t="shared" si="12"/>
        <v/>
      </c>
      <c r="F236" s="27">
        <v>20328.528460000001</v>
      </c>
      <c r="G236" s="2" t="str">
        <f t="shared" si="13"/>
        <v/>
      </c>
      <c r="H236" s="27">
        <v>514.08970999999997</v>
      </c>
      <c r="I236" s="27"/>
      <c r="J236" s="2" t="str">
        <f t="shared" si="14"/>
        <v/>
      </c>
      <c r="K236" s="27">
        <v>20328.528460000001</v>
      </c>
      <c r="L236" s="2" t="str">
        <f t="shared" si="15"/>
        <v/>
      </c>
      <c r="M236" s="27"/>
    </row>
    <row r="237" spans="1:13" ht="51" x14ac:dyDescent="0.2">
      <c r="A237" s="26" t="s">
        <v>592</v>
      </c>
      <c r="B237" s="26" t="s">
        <v>1576</v>
      </c>
      <c r="C237" s="27">
        <v>514.08970999999997</v>
      </c>
      <c r="D237" s="27"/>
      <c r="E237" s="2" t="str">
        <f t="shared" si="12"/>
        <v/>
      </c>
      <c r="F237" s="27">
        <v>20328.528460000001</v>
      </c>
      <c r="G237" s="2" t="str">
        <f t="shared" si="13"/>
        <v/>
      </c>
      <c r="H237" s="27">
        <v>514.08970999999997</v>
      </c>
      <c r="I237" s="27"/>
      <c r="J237" s="2" t="str">
        <f t="shared" si="14"/>
        <v/>
      </c>
      <c r="K237" s="27">
        <v>20328.528460000001</v>
      </c>
      <c r="L237" s="2" t="str">
        <f t="shared" si="15"/>
        <v/>
      </c>
      <c r="M237" s="27"/>
    </row>
    <row r="238" spans="1:13" ht="38.25" x14ac:dyDescent="0.2">
      <c r="A238" s="26" t="s">
        <v>354</v>
      </c>
      <c r="B238" s="26" t="s">
        <v>1240</v>
      </c>
      <c r="C238" s="27">
        <v>67</v>
      </c>
      <c r="D238" s="27">
        <v>14.93061</v>
      </c>
      <c r="E238" s="2">
        <f t="shared" si="12"/>
        <v>22.284492537313433</v>
      </c>
      <c r="F238" s="27">
        <v>33.478850000000001</v>
      </c>
      <c r="G238" s="2">
        <f t="shared" si="13"/>
        <v>44.597141180177928</v>
      </c>
      <c r="H238" s="27">
        <v>67</v>
      </c>
      <c r="I238" s="27">
        <v>14.93061</v>
      </c>
      <c r="J238" s="2">
        <f t="shared" si="14"/>
        <v>22.284492537313433</v>
      </c>
      <c r="K238" s="27">
        <v>33.478850000000001</v>
      </c>
      <c r="L238" s="2">
        <f t="shared" si="15"/>
        <v>44.597141180177928</v>
      </c>
      <c r="M238" s="27">
        <v>7.799999999999585E-3</v>
      </c>
    </row>
    <row r="239" spans="1:13" ht="51" x14ac:dyDescent="0.2">
      <c r="A239" s="26" t="s">
        <v>1070</v>
      </c>
      <c r="B239" s="26" t="s">
        <v>75</v>
      </c>
      <c r="C239" s="27">
        <v>85</v>
      </c>
      <c r="D239" s="27"/>
      <c r="E239" s="2" t="str">
        <f t="shared" si="12"/>
        <v/>
      </c>
      <c r="F239" s="27">
        <v>40</v>
      </c>
      <c r="G239" s="2" t="str">
        <f t="shared" si="13"/>
        <v/>
      </c>
      <c r="H239" s="27">
        <v>85</v>
      </c>
      <c r="I239" s="27"/>
      <c r="J239" s="2" t="str">
        <f t="shared" si="14"/>
        <v/>
      </c>
      <c r="K239" s="27">
        <v>40</v>
      </c>
      <c r="L239" s="2" t="str">
        <f t="shared" si="15"/>
        <v/>
      </c>
      <c r="M239" s="27"/>
    </row>
    <row r="240" spans="1:13" ht="114.75" x14ac:dyDescent="0.2">
      <c r="A240" s="26" t="s">
        <v>1042</v>
      </c>
      <c r="B240" s="26" t="s">
        <v>163</v>
      </c>
      <c r="C240" s="27">
        <v>85</v>
      </c>
      <c r="D240" s="27"/>
      <c r="E240" s="2" t="str">
        <f t="shared" si="12"/>
        <v/>
      </c>
      <c r="F240" s="27">
        <v>40</v>
      </c>
      <c r="G240" s="2" t="str">
        <f t="shared" si="13"/>
        <v/>
      </c>
      <c r="H240" s="27">
        <v>85</v>
      </c>
      <c r="I240" s="27"/>
      <c r="J240" s="2" t="str">
        <f t="shared" si="14"/>
        <v/>
      </c>
      <c r="K240" s="27">
        <v>40</v>
      </c>
      <c r="L240" s="2" t="str">
        <f t="shared" si="15"/>
        <v/>
      </c>
      <c r="M240" s="27"/>
    </row>
    <row r="241" spans="1:13" ht="25.5" x14ac:dyDescent="0.2">
      <c r="A241" s="26" t="s">
        <v>120</v>
      </c>
      <c r="B241" s="26" t="s">
        <v>285</v>
      </c>
      <c r="C241" s="27">
        <v>48.88</v>
      </c>
      <c r="D241" s="27">
        <v>55.046999999999997</v>
      </c>
      <c r="E241" s="2">
        <f t="shared" si="12"/>
        <v>112.61661211129295</v>
      </c>
      <c r="F241" s="27">
        <v>321.33</v>
      </c>
      <c r="G241" s="2">
        <f t="shared" si="13"/>
        <v>17.130986835963029</v>
      </c>
      <c r="H241" s="27">
        <v>48.88</v>
      </c>
      <c r="I241" s="27">
        <v>55.046999999999997</v>
      </c>
      <c r="J241" s="2">
        <f t="shared" si="14"/>
        <v>112.61661211129295</v>
      </c>
      <c r="K241" s="27">
        <v>321.33</v>
      </c>
      <c r="L241" s="2">
        <f t="shared" si="15"/>
        <v>17.130986835963029</v>
      </c>
      <c r="M241" s="27"/>
    </row>
    <row r="242" spans="1:13" ht="25.5" x14ac:dyDescent="0.2">
      <c r="A242" s="26" t="s">
        <v>1111</v>
      </c>
      <c r="B242" s="26" t="s">
        <v>1044</v>
      </c>
      <c r="C242" s="27">
        <v>48.88</v>
      </c>
      <c r="D242" s="27">
        <v>55.046999999999997</v>
      </c>
      <c r="E242" s="2">
        <f t="shared" si="12"/>
        <v>112.61661211129295</v>
      </c>
      <c r="F242" s="27">
        <v>321.33</v>
      </c>
      <c r="G242" s="2">
        <f t="shared" si="13"/>
        <v>17.130986835963029</v>
      </c>
      <c r="H242" s="27">
        <v>48.88</v>
      </c>
      <c r="I242" s="27">
        <v>55.046999999999997</v>
      </c>
      <c r="J242" s="2">
        <f t="shared" si="14"/>
        <v>112.61661211129295</v>
      </c>
      <c r="K242" s="27">
        <v>321.33</v>
      </c>
      <c r="L242" s="2">
        <f t="shared" si="15"/>
        <v>17.130986835963029</v>
      </c>
      <c r="M242" s="27"/>
    </row>
    <row r="243" spans="1:13" x14ac:dyDescent="0.2">
      <c r="A243" s="26" t="s">
        <v>447</v>
      </c>
      <c r="B243" s="26" t="s">
        <v>112</v>
      </c>
      <c r="C243" s="27">
        <v>57464.659</v>
      </c>
      <c r="D243" s="27">
        <v>28857.36016</v>
      </c>
      <c r="E243" s="2">
        <f t="shared" si="12"/>
        <v>50.217578355420159</v>
      </c>
      <c r="F243" s="27">
        <v>9904.9749300000003</v>
      </c>
      <c r="G243" s="2" t="str">
        <f t="shared" si="13"/>
        <v>свыше 200</v>
      </c>
      <c r="H243" s="27">
        <v>57464.659</v>
      </c>
      <c r="I243" s="27">
        <v>28857.36016</v>
      </c>
      <c r="J243" s="2">
        <f t="shared" si="14"/>
        <v>50.217578355420159</v>
      </c>
      <c r="K243" s="27">
        <v>9904.9749300000003</v>
      </c>
      <c r="L243" s="2" t="str">
        <f t="shared" si="15"/>
        <v>свыше 200</v>
      </c>
      <c r="M243" s="27">
        <v>22511.81105</v>
      </c>
    </row>
    <row r="244" spans="1:13" ht="25.5" x14ac:dyDescent="0.2">
      <c r="A244" s="26" t="s">
        <v>1617</v>
      </c>
      <c r="B244" s="26" t="s">
        <v>546</v>
      </c>
      <c r="C244" s="27">
        <v>57464.659</v>
      </c>
      <c r="D244" s="27">
        <v>28857.36016</v>
      </c>
      <c r="E244" s="2">
        <f t="shared" si="12"/>
        <v>50.217578355420159</v>
      </c>
      <c r="F244" s="27">
        <v>9904.9749300000003</v>
      </c>
      <c r="G244" s="2" t="str">
        <f t="shared" si="13"/>
        <v>свыше 200</v>
      </c>
      <c r="H244" s="27">
        <v>57464.659</v>
      </c>
      <c r="I244" s="27">
        <v>28857.36016</v>
      </c>
      <c r="J244" s="2">
        <f t="shared" si="14"/>
        <v>50.217578355420159</v>
      </c>
      <c r="K244" s="27">
        <v>9904.9749300000003</v>
      </c>
      <c r="L244" s="2" t="str">
        <f t="shared" si="15"/>
        <v>свыше 200</v>
      </c>
      <c r="M244" s="27">
        <v>22511.81105</v>
      </c>
    </row>
    <row r="245" spans="1:13" ht="51" x14ac:dyDescent="0.2">
      <c r="A245" s="26" t="s">
        <v>116</v>
      </c>
      <c r="B245" s="26" t="s">
        <v>996</v>
      </c>
      <c r="C245" s="27"/>
      <c r="D245" s="27">
        <v>-0.90617999999999999</v>
      </c>
      <c r="E245" s="2" t="str">
        <f t="shared" si="12"/>
        <v xml:space="preserve"> </v>
      </c>
      <c r="F245" s="27"/>
      <c r="G245" s="2" t="str">
        <f t="shared" si="13"/>
        <v xml:space="preserve"> </v>
      </c>
      <c r="H245" s="27"/>
      <c r="I245" s="27">
        <v>-0.90617999999999999</v>
      </c>
      <c r="J245" s="2" t="str">
        <f t="shared" si="14"/>
        <v xml:space="preserve"> </v>
      </c>
      <c r="K245" s="27"/>
      <c r="L245" s="2" t="str">
        <f t="shared" si="15"/>
        <v xml:space="preserve"> </v>
      </c>
      <c r="M245" s="27"/>
    </row>
    <row r="246" spans="1:13" ht="38.25" x14ac:dyDescent="0.2">
      <c r="A246" s="26" t="s">
        <v>238</v>
      </c>
      <c r="B246" s="26" t="s">
        <v>593</v>
      </c>
      <c r="C246" s="27"/>
      <c r="D246" s="27"/>
      <c r="E246" s="2" t="str">
        <f t="shared" si="12"/>
        <v xml:space="preserve"> </v>
      </c>
      <c r="F246" s="27">
        <v>9458.7554899999996</v>
      </c>
      <c r="G246" s="2" t="str">
        <f t="shared" si="13"/>
        <v/>
      </c>
      <c r="H246" s="27"/>
      <c r="I246" s="27"/>
      <c r="J246" s="2" t="str">
        <f t="shared" si="14"/>
        <v xml:space="preserve"> </v>
      </c>
      <c r="K246" s="27">
        <v>9458.7554899999996</v>
      </c>
      <c r="L246" s="2" t="str">
        <f t="shared" si="15"/>
        <v/>
      </c>
      <c r="M246" s="27"/>
    </row>
    <row r="247" spans="1:13" ht="102" x14ac:dyDescent="0.2">
      <c r="A247" s="26" t="s">
        <v>238</v>
      </c>
      <c r="B247" s="26" t="s">
        <v>1505</v>
      </c>
      <c r="C247" s="27">
        <v>56915.699000000001</v>
      </c>
      <c r="D247" s="27">
        <v>28189.182870000001</v>
      </c>
      <c r="E247" s="2">
        <f t="shared" si="12"/>
        <v>49.527956899905597</v>
      </c>
      <c r="F247" s="27"/>
      <c r="G247" s="2" t="str">
        <f t="shared" si="13"/>
        <v xml:space="preserve"> </v>
      </c>
      <c r="H247" s="27">
        <v>56915.699000000001</v>
      </c>
      <c r="I247" s="27">
        <v>28189.182870000001</v>
      </c>
      <c r="J247" s="2">
        <f t="shared" si="14"/>
        <v>49.527956899905597</v>
      </c>
      <c r="K247" s="27"/>
      <c r="L247" s="2" t="str">
        <f t="shared" si="15"/>
        <v xml:space="preserve"> </v>
      </c>
      <c r="M247" s="27">
        <v>22405.786480000002</v>
      </c>
    </row>
    <row r="248" spans="1:13" ht="38.25" x14ac:dyDescent="0.2">
      <c r="A248" s="26" t="s">
        <v>1059</v>
      </c>
      <c r="B248" s="26" t="s">
        <v>601</v>
      </c>
      <c r="C248" s="27">
        <v>548.96</v>
      </c>
      <c r="D248" s="27">
        <v>669.08347000000003</v>
      </c>
      <c r="E248" s="2">
        <f t="shared" si="12"/>
        <v>121.88200779656077</v>
      </c>
      <c r="F248" s="27">
        <v>446.21944000000002</v>
      </c>
      <c r="G248" s="2">
        <f t="shared" si="13"/>
        <v>149.94493964673526</v>
      </c>
      <c r="H248" s="27">
        <v>548.96</v>
      </c>
      <c r="I248" s="27">
        <v>669.08347000000003</v>
      </c>
      <c r="J248" s="2">
        <f t="shared" si="14"/>
        <v>121.88200779656077</v>
      </c>
      <c r="K248" s="27">
        <v>446.21944000000002</v>
      </c>
      <c r="L248" s="2">
        <f t="shared" si="15"/>
        <v>149.94493964673526</v>
      </c>
      <c r="M248" s="27">
        <v>106.02457000000004</v>
      </c>
    </row>
    <row r="249" spans="1:13" ht="25.5" x14ac:dyDescent="0.2">
      <c r="A249" s="26" t="s">
        <v>1323</v>
      </c>
      <c r="B249" s="26" t="s">
        <v>1407</v>
      </c>
      <c r="C249" s="27">
        <v>303256.80635999999</v>
      </c>
      <c r="D249" s="27">
        <v>170210.01435000001</v>
      </c>
      <c r="E249" s="2">
        <f t="shared" si="12"/>
        <v>56.127351729722285</v>
      </c>
      <c r="F249" s="27">
        <v>116214.19276000001</v>
      </c>
      <c r="G249" s="2">
        <f t="shared" si="13"/>
        <v>146.46232986491555</v>
      </c>
      <c r="H249" s="27">
        <v>59883.490729999998</v>
      </c>
      <c r="I249" s="27">
        <v>118264.96772</v>
      </c>
      <c r="J249" s="2">
        <f t="shared" si="14"/>
        <v>197.49177323885107</v>
      </c>
      <c r="K249" s="27">
        <v>49575.468220000002</v>
      </c>
      <c r="L249" s="2" t="str">
        <f t="shared" si="15"/>
        <v>свыше 200</v>
      </c>
      <c r="M249" s="27">
        <v>27976.238030000008</v>
      </c>
    </row>
    <row r="250" spans="1:13" x14ac:dyDescent="0.2">
      <c r="A250" s="26" t="s">
        <v>877</v>
      </c>
      <c r="B250" s="26" t="s">
        <v>1136</v>
      </c>
      <c r="C250" s="27">
        <v>209311.57019999999</v>
      </c>
      <c r="D250" s="27">
        <v>38843.422930000001</v>
      </c>
      <c r="E250" s="2">
        <f t="shared" si="12"/>
        <v>18.557704618471206</v>
      </c>
      <c r="F250" s="27">
        <v>41926.84115</v>
      </c>
      <c r="G250" s="2">
        <f t="shared" si="13"/>
        <v>92.64571778978393</v>
      </c>
      <c r="H250" s="27">
        <v>10243.983109999999</v>
      </c>
      <c r="I250" s="27">
        <v>2338.4438700000001</v>
      </c>
      <c r="J250" s="2">
        <f t="shared" si="14"/>
        <v>22.827486582999651</v>
      </c>
      <c r="K250" s="27">
        <v>1347.9772700000001</v>
      </c>
      <c r="L250" s="2">
        <f t="shared" si="15"/>
        <v>173.47798972901077</v>
      </c>
      <c r="M250" s="27">
        <v>959.4397100000001</v>
      </c>
    </row>
    <row r="251" spans="1:13" ht="51" x14ac:dyDescent="0.2">
      <c r="A251" s="26" t="s">
        <v>1130</v>
      </c>
      <c r="B251" s="26" t="s">
        <v>1338</v>
      </c>
      <c r="C251" s="27">
        <v>6</v>
      </c>
      <c r="D251" s="27">
        <v>0.6</v>
      </c>
      <c r="E251" s="2">
        <f t="shared" si="12"/>
        <v>10</v>
      </c>
      <c r="F251" s="27">
        <v>1</v>
      </c>
      <c r="G251" s="2">
        <f t="shared" si="13"/>
        <v>60</v>
      </c>
      <c r="H251" s="27">
        <v>6</v>
      </c>
      <c r="I251" s="27">
        <v>0.6</v>
      </c>
      <c r="J251" s="2">
        <f t="shared" si="14"/>
        <v>10</v>
      </c>
      <c r="K251" s="27">
        <v>1</v>
      </c>
      <c r="L251" s="2">
        <f t="shared" si="15"/>
        <v>60</v>
      </c>
      <c r="M251" s="27">
        <v>9.9999999999999978E-2</v>
      </c>
    </row>
    <row r="252" spans="1:13" ht="25.5" x14ac:dyDescent="0.2">
      <c r="A252" s="26" t="s">
        <v>1461</v>
      </c>
      <c r="B252" s="26" t="s">
        <v>869</v>
      </c>
      <c r="C252" s="27">
        <v>1191.67</v>
      </c>
      <c r="D252" s="27">
        <v>211.0575</v>
      </c>
      <c r="E252" s="2">
        <f t="shared" si="12"/>
        <v>17.711069339666182</v>
      </c>
      <c r="F252" s="27">
        <v>324.97649999999999</v>
      </c>
      <c r="G252" s="2">
        <f t="shared" si="13"/>
        <v>64.945465287490023</v>
      </c>
      <c r="H252" s="27">
        <v>1191.67</v>
      </c>
      <c r="I252" s="27">
        <v>211.0575</v>
      </c>
      <c r="J252" s="2">
        <f t="shared" si="14"/>
        <v>17.711069339666182</v>
      </c>
      <c r="K252" s="27">
        <v>324.97649999999999</v>
      </c>
      <c r="L252" s="2">
        <f t="shared" si="15"/>
        <v>64.945465287490023</v>
      </c>
      <c r="M252" s="27">
        <v>85.489500000000007</v>
      </c>
    </row>
    <row r="253" spans="1:13" ht="25.5" x14ac:dyDescent="0.2">
      <c r="A253" s="26" t="s">
        <v>1599</v>
      </c>
      <c r="B253" s="26" t="s">
        <v>15</v>
      </c>
      <c r="C253" s="27">
        <v>69.867000000000004</v>
      </c>
      <c r="D253" s="27">
        <v>13.95</v>
      </c>
      <c r="E253" s="2">
        <f t="shared" si="12"/>
        <v>19.966507793378845</v>
      </c>
      <c r="F253" s="27">
        <v>11.3</v>
      </c>
      <c r="G253" s="2">
        <f t="shared" si="13"/>
        <v>123.45132743362829</v>
      </c>
      <c r="H253" s="27">
        <v>69.867000000000004</v>
      </c>
      <c r="I253" s="27">
        <v>13.95</v>
      </c>
      <c r="J253" s="2">
        <f t="shared" si="14"/>
        <v>19.966507793378845</v>
      </c>
      <c r="K253" s="27">
        <v>11.3</v>
      </c>
      <c r="L253" s="2">
        <f t="shared" si="15"/>
        <v>123.45132743362829</v>
      </c>
      <c r="M253" s="27">
        <v>5.5</v>
      </c>
    </row>
    <row r="254" spans="1:13" ht="76.5" x14ac:dyDescent="0.2">
      <c r="A254" s="26" t="s">
        <v>1153</v>
      </c>
      <c r="B254" s="26" t="s">
        <v>1568</v>
      </c>
      <c r="C254" s="27">
        <v>69.867000000000004</v>
      </c>
      <c r="D254" s="27">
        <v>13.95</v>
      </c>
      <c r="E254" s="2">
        <f t="shared" si="12"/>
        <v>19.966507793378845</v>
      </c>
      <c r="F254" s="27">
        <v>11.3</v>
      </c>
      <c r="G254" s="2">
        <f t="shared" si="13"/>
        <v>123.45132743362829</v>
      </c>
      <c r="H254" s="27">
        <v>69.867000000000004</v>
      </c>
      <c r="I254" s="27">
        <v>13.95</v>
      </c>
      <c r="J254" s="2">
        <f t="shared" si="14"/>
        <v>19.966507793378845</v>
      </c>
      <c r="K254" s="27">
        <v>11.3</v>
      </c>
      <c r="L254" s="2">
        <f t="shared" si="15"/>
        <v>123.45132743362829</v>
      </c>
      <c r="M254" s="27">
        <v>5.5</v>
      </c>
    </row>
    <row r="255" spans="1:13" x14ac:dyDescent="0.2">
      <c r="A255" s="26" t="s">
        <v>1060</v>
      </c>
      <c r="B255" s="26" t="s">
        <v>3</v>
      </c>
      <c r="C255" s="27">
        <v>208044.03320000001</v>
      </c>
      <c r="D255" s="27">
        <v>38617.815430000002</v>
      </c>
      <c r="E255" s="2">
        <f t="shared" si="12"/>
        <v>18.562327809168817</v>
      </c>
      <c r="F255" s="27">
        <v>41589.56465</v>
      </c>
      <c r="G255" s="2">
        <f t="shared" si="13"/>
        <v>92.854579640328126</v>
      </c>
      <c r="H255" s="27">
        <v>8976.4461100000008</v>
      </c>
      <c r="I255" s="27">
        <v>2112.83637</v>
      </c>
      <c r="J255" s="2">
        <f t="shared" si="14"/>
        <v>23.537559788235612</v>
      </c>
      <c r="K255" s="27">
        <v>1010.70077</v>
      </c>
      <c r="L255" s="2" t="str">
        <f t="shared" si="15"/>
        <v>свыше 200</v>
      </c>
      <c r="M255" s="27">
        <v>868.35021000000006</v>
      </c>
    </row>
    <row r="256" spans="1:13" ht="38.25" x14ac:dyDescent="0.2">
      <c r="A256" s="26" t="s">
        <v>383</v>
      </c>
      <c r="B256" s="26" t="s">
        <v>999</v>
      </c>
      <c r="C256" s="27">
        <v>8976.4461100000008</v>
      </c>
      <c r="D256" s="27">
        <v>2112.83637</v>
      </c>
      <c r="E256" s="2">
        <f t="shared" si="12"/>
        <v>23.537559788235612</v>
      </c>
      <c r="F256" s="27">
        <v>1010.70077</v>
      </c>
      <c r="G256" s="2" t="str">
        <f t="shared" si="13"/>
        <v>свыше 200</v>
      </c>
      <c r="H256" s="27">
        <v>8976.4461100000008</v>
      </c>
      <c r="I256" s="27">
        <v>2112.83637</v>
      </c>
      <c r="J256" s="2">
        <f t="shared" si="14"/>
        <v>23.537559788235612</v>
      </c>
      <c r="K256" s="27">
        <v>1010.70077</v>
      </c>
      <c r="L256" s="2" t="str">
        <f t="shared" si="15"/>
        <v>свыше 200</v>
      </c>
      <c r="M256" s="27">
        <v>868.35021000000006</v>
      </c>
    </row>
    <row r="257" spans="1:13" ht="25.5" x14ac:dyDescent="0.2">
      <c r="A257" s="26" t="s">
        <v>701</v>
      </c>
      <c r="B257" s="26" t="s">
        <v>778</v>
      </c>
      <c r="C257" s="27">
        <v>52275.063800000004</v>
      </c>
      <c r="D257" s="27">
        <v>3844.8472499999998</v>
      </c>
      <c r="E257" s="2">
        <f t="shared" si="12"/>
        <v>7.3550311955812466</v>
      </c>
      <c r="F257" s="27">
        <v>5620.01001</v>
      </c>
      <c r="G257" s="2">
        <f t="shared" si="13"/>
        <v>68.413530281238764</v>
      </c>
      <c r="H257" s="27"/>
      <c r="I257" s="27"/>
      <c r="J257" s="2" t="str">
        <f t="shared" si="14"/>
        <v xml:space="preserve"> </v>
      </c>
      <c r="K257" s="27"/>
      <c r="L257" s="2" t="str">
        <f t="shared" si="15"/>
        <v xml:space="preserve"> </v>
      </c>
      <c r="M257" s="27"/>
    </row>
    <row r="258" spans="1:13" ht="25.5" x14ac:dyDescent="0.2">
      <c r="A258" s="26" t="s">
        <v>347</v>
      </c>
      <c r="B258" s="26" t="s">
        <v>265</v>
      </c>
      <c r="C258" s="27">
        <v>142270.50529</v>
      </c>
      <c r="D258" s="27">
        <v>31412.587350000002</v>
      </c>
      <c r="E258" s="2">
        <f t="shared" si="12"/>
        <v>22.079479710829389</v>
      </c>
      <c r="F258" s="27">
        <v>33574.245329999998</v>
      </c>
      <c r="G258" s="2">
        <f t="shared" si="13"/>
        <v>93.561558990371523</v>
      </c>
      <c r="H258" s="27"/>
      <c r="I258" s="27"/>
      <c r="J258" s="2" t="str">
        <f t="shared" si="14"/>
        <v xml:space="preserve"> </v>
      </c>
      <c r="K258" s="27"/>
      <c r="L258" s="2" t="str">
        <f t="shared" si="15"/>
        <v xml:space="preserve"> </v>
      </c>
      <c r="M258" s="27"/>
    </row>
    <row r="259" spans="1:13" ht="25.5" x14ac:dyDescent="0.2">
      <c r="A259" s="26" t="s">
        <v>748</v>
      </c>
      <c r="B259" s="26" t="s">
        <v>1004</v>
      </c>
      <c r="C259" s="27">
        <v>1136.5260000000001</v>
      </c>
      <c r="D259" s="27">
        <v>396.26916</v>
      </c>
      <c r="E259" s="2">
        <f t="shared" si="12"/>
        <v>34.866704325286001</v>
      </c>
      <c r="F259" s="27">
        <v>383.32682</v>
      </c>
      <c r="G259" s="2">
        <f t="shared" si="13"/>
        <v>103.37631997677595</v>
      </c>
      <c r="H259" s="27"/>
      <c r="I259" s="27"/>
      <c r="J259" s="2" t="str">
        <f t="shared" si="14"/>
        <v xml:space="preserve"> </v>
      </c>
      <c r="K259" s="27"/>
      <c r="L259" s="2" t="str">
        <f t="shared" si="15"/>
        <v xml:space="preserve"> </v>
      </c>
      <c r="M259" s="27"/>
    </row>
    <row r="260" spans="1:13" ht="25.5" x14ac:dyDescent="0.2">
      <c r="A260" s="26" t="s">
        <v>1564</v>
      </c>
      <c r="B260" s="26" t="s">
        <v>1243</v>
      </c>
      <c r="C260" s="27">
        <v>3385.4920000000002</v>
      </c>
      <c r="D260" s="27">
        <v>851.27530000000002</v>
      </c>
      <c r="E260" s="2">
        <f t="shared" si="12"/>
        <v>25.144803177795133</v>
      </c>
      <c r="F260" s="27">
        <v>1001.28172</v>
      </c>
      <c r="G260" s="2">
        <f t="shared" si="13"/>
        <v>85.018560011262366</v>
      </c>
      <c r="H260" s="27"/>
      <c r="I260" s="27"/>
      <c r="J260" s="2" t="str">
        <f t="shared" si="14"/>
        <v xml:space="preserve"> </v>
      </c>
      <c r="K260" s="27"/>
      <c r="L260" s="2" t="str">
        <f t="shared" si="15"/>
        <v xml:space="preserve"> </v>
      </c>
      <c r="M260" s="27"/>
    </row>
    <row r="261" spans="1:13" x14ac:dyDescent="0.2">
      <c r="A261" s="26" t="s">
        <v>311</v>
      </c>
      <c r="B261" s="26" t="s">
        <v>452</v>
      </c>
      <c r="C261" s="27">
        <v>93945.23616</v>
      </c>
      <c r="D261" s="27">
        <v>131366.59142000001</v>
      </c>
      <c r="E261" s="2">
        <f t="shared" si="12"/>
        <v>139.83315896536465</v>
      </c>
      <c r="F261" s="27">
        <v>74287.351609999998</v>
      </c>
      <c r="G261" s="2">
        <f t="shared" si="13"/>
        <v>176.83574467650888</v>
      </c>
      <c r="H261" s="27">
        <v>49639.507619999997</v>
      </c>
      <c r="I261" s="27">
        <v>115926.52385</v>
      </c>
      <c r="J261" s="2" t="str">
        <f t="shared" si="14"/>
        <v>свыше 200</v>
      </c>
      <c r="K261" s="27">
        <v>48227.490949999999</v>
      </c>
      <c r="L261" s="2" t="str">
        <f t="shared" si="15"/>
        <v>свыше 200</v>
      </c>
      <c r="M261" s="27">
        <v>27016.798320000002</v>
      </c>
    </row>
    <row r="262" spans="1:13" ht="25.5" x14ac:dyDescent="0.2">
      <c r="A262" s="26" t="s">
        <v>519</v>
      </c>
      <c r="B262" s="26" t="s">
        <v>772</v>
      </c>
      <c r="C262" s="27">
        <v>20966.42339</v>
      </c>
      <c r="D262" s="27">
        <v>4145.2518200000004</v>
      </c>
      <c r="E262" s="2">
        <f t="shared" si="12"/>
        <v>19.770905809223958</v>
      </c>
      <c r="F262" s="27">
        <v>3365.0866299999998</v>
      </c>
      <c r="G262" s="2">
        <f t="shared" si="13"/>
        <v>123.18410417861962</v>
      </c>
      <c r="H262" s="27">
        <v>12138.79369</v>
      </c>
      <c r="I262" s="27">
        <v>2266.9025000000001</v>
      </c>
      <c r="J262" s="2">
        <f t="shared" si="14"/>
        <v>18.674858127521237</v>
      </c>
      <c r="K262" s="27">
        <v>2160.7514799999999</v>
      </c>
      <c r="L262" s="2">
        <f t="shared" si="15"/>
        <v>104.91268991286312</v>
      </c>
      <c r="M262" s="27">
        <v>1773.71666</v>
      </c>
    </row>
    <row r="263" spans="1:13" ht="38.25" x14ac:dyDescent="0.2">
      <c r="A263" s="26" t="s">
        <v>832</v>
      </c>
      <c r="B263" s="26" t="s">
        <v>1428</v>
      </c>
      <c r="C263" s="27">
        <v>12138.79369</v>
      </c>
      <c r="D263" s="27">
        <v>2266.9025000000001</v>
      </c>
      <c r="E263" s="2">
        <f t="shared" si="12"/>
        <v>18.674858127521237</v>
      </c>
      <c r="F263" s="27">
        <v>2160.7514799999999</v>
      </c>
      <c r="G263" s="2">
        <f t="shared" si="13"/>
        <v>104.91268991286312</v>
      </c>
      <c r="H263" s="27">
        <v>12138.79369</v>
      </c>
      <c r="I263" s="27">
        <v>2266.9025000000001</v>
      </c>
      <c r="J263" s="2">
        <f t="shared" si="14"/>
        <v>18.674858127521237</v>
      </c>
      <c r="K263" s="27">
        <v>2160.7514799999999</v>
      </c>
      <c r="L263" s="2">
        <f t="shared" si="15"/>
        <v>104.91268991286312</v>
      </c>
      <c r="M263" s="27">
        <v>1773.71666</v>
      </c>
    </row>
    <row r="264" spans="1:13" ht="38.25" x14ac:dyDescent="0.2">
      <c r="A264" s="26" t="s">
        <v>160</v>
      </c>
      <c r="B264" s="26" t="s">
        <v>129</v>
      </c>
      <c r="C264" s="27">
        <v>3958.451</v>
      </c>
      <c r="D264" s="27">
        <v>541.89783999999997</v>
      </c>
      <c r="E264" s="2">
        <f t="shared" si="12"/>
        <v>13.68964375206362</v>
      </c>
      <c r="F264" s="27">
        <v>447.04325999999998</v>
      </c>
      <c r="G264" s="2">
        <f t="shared" si="13"/>
        <v>121.21821051501817</v>
      </c>
      <c r="H264" s="27"/>
      <c r="I264" s="27"/>
      <c r="J264" s="2" t="str">
        <f t="shared" si="14"/>
        <v xml:space="preserve"> </v>
      </c>
      <c r="K264" s="27"/>
      <c r="L264" s="2" t="str">
        <f t="shared" si="15"/>
        <v xml:space="preserve"> </v>
      </c>
      <c r="M264" s="27"/>
    </row>
    <row r="265" spans="1:13" ht="38.25" x14ac:dyDescent="0.2">
      <c r="A265" s="26" t="s">
        <v>795</v>
      </c>
      <c r="B265" s="26" t="s">
        <v>1228</v>
      </c>
      <c r="C265" s="27">
        <v>2090.377</v>
      </c>
      <c r="D265" s="27">
        <v>468.42221000000001</v>
      </c>
      <c r="E265" s="2">
        <f t="shared" ref="E265:E328" si="16">IF(C265=0," ",IF(D265/C265*100&gt;200,"свыше 200",IF(D265/C265&gt;0,D265/C265*100,"")))</f>
        <v>22.408503824908138</v>
      </c>
      <c r="F265" s="27">
        <v>297.19301000000002</v>
      </c>
      <c r="G265" s="2">
        <f t="shared" ref="G265:G328" si="17">IF(F265=0," ",IF(D265/F265*100&gt;200,"свыше 200",IF(D265/F265&gt;0,D265/F265*100,"")))</f>
        <v>157.61548698604992</v>
      </c>
      <c r="H265" s="27"/>
      <c r="I265" s="27"/>
      <c r="J265" s="2" t="str">
        <f t="shared" si="14"/>
        <v xml:space="preserve"> </v>
      </c>
      <c r="K265" s="27"/>
      <c r="L265" s="2" t="str">
        <f t="shared" si="15"/>
        <v xml:space="preserve"> </v>
      </c>
      <c r="M265" s="27"/>
    </row>
    <row r="266" spans="1:13" ht="38.25" x14ac:dyDescent="0.2">
      <c r="A266" s="26" t="s">
        <v>1177</v>
      </c>
      <c r="B266" s="26" t="s">
        <v>184</v>
      </c>
      <c r="C266" s="27">
        <v>2134.8017</v>
      </c>
      <c r="D266" s="27">
        <v>695.45736999999997</v>
      </c>
      <c r="E266" s="2">
        <f t="shared" si="16"/>
        <v>32.57714147407696</v>
      </c>
      <c r="F266" s="27">
        <v>300.18313000000001</v>
      </c>
      <c r="G266" s="2" t="str">
        <f t="shared" si="17"/>
        <v>свыше 200</v>
      </c>
      <c r="H266" s="27"/>
      <c r="I266" s="27"/>
      <c r="J266" s="2" t="str">
        <f t="shared" ref="J266:J329" si="18">IF(H266=0," ",IF(I266/H266*100&gt;200,"свыше 200",IF(I266/H266&gt;0,I266/H266*100,"")))</f>
        <v xml:space="preserve"> </v>
      </c>
      <c r="K266" s="27"/>
      <c r="L266" s="2" t="str">
        <f t="shared" ref="L266:L329" si="19">IF(K266=0," ",IF(I266/K266*100&gt;200,"свыше 200",IF(I266/K266&gt;0,I266/K266*100,"")))</f>
        <v xml:space="preserve"> </v>
      </c>
      <c r="M266" s="27"/>
    </row>
    <row r="267" spans="1:13" ht="38.25" x14ac:dyDescent="0.2">
      <c r="A267" s="26" t="s">
        <v>1051</v>
      </c>
      <c r="B267" s="26" t="s">
        <v>103</v>
      </c>
      <c r="C267" s="27">
        <v>644</v>
      </c>
      <c r="D267" s="27">
        <v>172.5719</v>
      </c>
      <c r="E267" s="2">
        <f t="shared" si="16"/>
        <v>26.796878881987578</v>
      </c>
      <c r="F267" s="27">
        <v>159.91575</v>
      </c>
      <c r="G267" s="2">
        <f t="shared" si="17"/>
        <v>107.91426110311211</v>
      </c>
      <c r="H267" s="27"/>
      <c r="I267" s="27"/>
      <c r="J267" s="2" t="str">
        <f t="shared" si="18"/>
        <v xml:space="preserve"> </v>
      </c>
      <c r="K267" s="27"/>
      <c r="L267" s="2" t="str">
        <f t="shared" si="19"/>
        <v xml:space="preserve"> </v>
      </c>
      <c r="M267" s="27"/>
    </row>
    <row r="268" spans="1:13" x14ac:dyDescent="0.2">
      <c r="A268" s="26" t="s">
        <v>504</v>
      </c>
      <c r="B268" s="26" t="s">
        <v>988</v>
      </c>
      <c r="C268" s="27">
        <v>72978.812770000004</v>
      </c>
      <c r="D268" s="27">
        <v>127221.33960000001</v>
      </c>
      <c r="E268" s="2">
        <f t="shared" si="16"/>
        <v>174.32640347404765</v>
      </c>
      <c r="F268" s="27">
        <v>70922.264980000007</v>
      </c>
      <c r="G268" s="2">
        <f t="shared" si="17"/>
        <v>179.38138275177232</v>
      </c>
      <c r="H268" s="27">
        <v>37500.713929999998</v>
      </c>
      <c r="I268" s="27">
        <v>113659.62135</v>
      </c>
      <c r="J268" s="2" t="str">
        <f t="shared" si="18"/>
        <v>свыше 200</v>
      </c>
      <c r="K268" s="27">
        <v>46066.73947</v>
      </c>
      <c r="L268" s="2" t="str">
        <f t="shared" si="19"/>
        <v>свыше 200</v>
      </c>
      <c r="M268" s="27">
        <v>25243.081659999996</v>
      </c>
    </row>
    <row r="269" spans="1:13" ht="25.5" x14ac:dyDescent="0.2">
      <c r="A269" s="26" t="s">
        <v>817</v>
      </c>
      <c r="B269" s="26" t="s">
        <v>497</v>
      </c>
      <c r="C269" s="27">
        <v>37500.713929999998</v>
      </c>
      <c r="D269" s="27">
        <v>113659.62135</v>
      </c>
      <c r="E269" s="2" t="str">
        <f t="shared" si="16"/>
        <v>свыше 200</v>
      </c>
      <c r="F269" s="27">
        <v>46066.73947</v>
      </c>
      <c r="G269" s="2" t="str">
        <f t="shared" si="17"/>
        <v>свыше 200</v>
      </c>
      <c r="H269" s="27">
        <v>37500.713929999998</v>
      </c>
      <c r="I269" s="27">
        <v>113659.62135</v>
      </c>
      <c r="J269" s="2" t="str">
        <f t="shared" si="18"/>
        <v>свыше 200</v>
      </c>
      <c r="K269" s="27">
        <v>46066.73947</v>
      </c>
      <c r="L269" s="2" t="str">
        <f t="shared" si="19"/>
        <v>свыше 200</v>
      </c>
      <c r="M269" s="27">
        <v>25243.081659999996</v>
      </c>
    </row>
    <row r="270" spans="1:13" ht="25.5" x14ac:dyDescent="0.2">
      <c r="A270" s="26" t="s">
        <v>140</v>
      </c>
      <c r="B270" s="26" t="s">
        <v>1339</v>
      </c>
      <c r="C270" s="27">
        <v>1209.8699999999999</v>
      </c>
      <c r="D270" s="27">
        <v>799.01534000000004</v>
      </c>
      <c r="E270" s="2">
        <f t="shared" si="16"/>
        <v>66.041420979113468</v>
      </c>
      <c r="F270" s="27">
        <v>12065.354590000001</v>
      </c>
      <c r="G270" s="2">
        <f t="shared" si="17"/>
        <v>6.6223941786364025</v>
      </c>
      <c r="H270" s="27"/>
      <c r="I270" s="27"/>
      <c r="J270" s="2" t="str">
        <f t="shared" si="18"/>
        <v xml:space="preserve"> </v>
      </c>
      <c r="K270" s="27"/>
      <c r="L270" s="2" t="str">
        <f t="shared" si="19"/>
        <v xml:space="preserve"> </v>
      </c>
      <c r="M270" s="27"/>
    </row>
    <row r="271" spans="1:13" ht="25.5" x14ac:dyDescent="0.2">
      <c r="A271" s="26" t="s">
        <v>1460</v>
      </c>
      <c r="B271" s="26" t="s">
        <v>1284</v>
      </c>
      <c r="C271" s="27">
        <v>31319.929270000001</v>
      </c>
      <c r="D271" s="27">
        <v>8911.7578099999992</v>
      </c>
      <c r="E271" s="2">
        <f t="shared" si="16"/>
        <v>28.453952539848753</v>
      </c>
      <c r="F271" s="27">
        <v>8934.5164100000002</v>
      </c>
      <c r="G271" s="2">
        <f t="shared" si="17"/>
        <v>99.745273286704943</v>
      </c>
      <c r="H271" s="27"/>
      <c r="I271" s="27"/>
      <c r="J271" s="2" t="str">
        <f t="shared" si="18"/>
        <v xml:space="preserve"> </v>
      </c>
      <c r="K271" s="27"/>
      <c r="L271" s="2" t="str">
        <f t="shared" si="19"/>
        <v xml:space="preserve"> </v>
      </c>
      <c r="M271" s="27"/>
    </row>
    <row r="272" spans="1:13" ht="25.5" x14ac:dyDescent="0.2">
      <c r="A272" s="26" t="s">
        <v>203</v>
      </c>
      <c r="B272" s="26" t="s">
        <v>408</v>
      </c>
      <c r="C272" s="27">
        <v>579.85865000000001</v>
      </c>
      <c r="D272" s="27">
        <v>547.89651000000003</v>
      </c>
      <c r="E272" s="2">
        <f t="shared" si="16"/>
        <v>94.487942880562358</v>
      </c>
      <c r="F272" s="27">
        <v>159.78856999999999</v>
      </c>
      <c r="G272" s="2" t="str">
        <f t="shared" si="17"/>
        <v>свыше 200</v>
      </c>
      <c r="H272" s="27"/>
      <c r="I272" s="27"/>
      <c r="J272" s="2" t="str">
        <f t="shared" si="18"/>
        <v xml:space="preserve"> </v>
      </c>
      <c r="K272" s="27"/>
      <c r="L272" s="2" t="str">
        <f t="shared" si="19"/>
        <v xml:space="preserve"> </v>
      </c>
      <c r="M272" s="27"/>
    </row>
    <row r="273" spans="1:13" ht="25.5" x14ac:dyDescent="0.2">
      <c r="A273" s="26" t="s">
        <v>1041</v>
      </c>
      <c r="B273" s="26" t="s">
        <v>106</v>
      </c>
      <c r="C273" s="27">
        <v>2368.44092</v>
      </c>
      <c r="D273" s="27">
        <v>3303.0485899999999</v>
      </c>
      <c r="E273" s="2">
        <f t="shared" si="16"/>
        <v>139.46088171791931</v>
      </c>
      <c r="F273" s="27">
        <v>3695.8659400000001</v>
      </c>
      <c r="G273" s="2">
        <f t="shared" si="17"/>
        <v>89.371439430511373</v>
      </c>
      <c r="H273" s="27"/>
      <c r="I273" s="27"/>
      <c r="J273" s="2" t="str">
        <f t="shared" si="18"/>
        <v xml:space="preserve"> </v>
      </c>
      <c r="K273" s="27"/>
      <c r="L273" s="2" t="str">
        <f t="shared" si="19"/>
        <v xml:space="preserve"> </v>
      </c>
      <c r="M273" s="27"/>
    </row>
    <row r="274" spans="1:13" ht="25.5" x14ac:dyDescent="0.2">
      <c r="A274" s="26" t="s">
        <v>705</v>
      </c>
      <c r="B274" s="26" t="s">
        <v>1567</v>
      </c>
      <c r="C274" s="27">
        <v>281022.70814</v>
      </c>
      <c r="D274" s="27">
        <v>72877.727719999995</v>
      </c>
      <c r="E274" s="2">
        <f t="shared" si="16"/>
        <v>25.933038722156837</v>
      </c>
      <c r="F274" s="27">
        <v>111173.21477000001</v>
      </c>
      <c r="G274" s="2">
        <f t="shared" si="17"/>
        <v>65.553315041552608</v>
      </c>
      <c r="H274" s="27">
        <v>5775.5754100000004</v>
      </c>
      <c r="I274" s="27">
        <v>1744.3458800000001</v>
      </c>
      <c r="J274" s="2">
        <f t="shared" si="18"/>
        <v>30.202114182074197</v>
      </c>
      <c r="K274" s="27">
        <v>21680.741150000002</v>
      </c>
      <c r="L274" s="2">
        <f t="shared" si="19"/>
        <v>8.0456007842702366</v>
      </c>
      <c r="M274" s="27">
        <v>296.65632000000005</v>
      </c>
    </row>
    <row r="275" spans="1:13" x14ac:dyDescent="0.2">
      <c r="A275" s="26" t="s">
        <v>29</v>
      </c>
      <c r="B275" s="26" t="s">
        <v>1098</v>
      </c>
      <c r="C275" s="27">
        <v>7161.3770000000004</v>
      </c>
      <c r="D275" s="27">
        <v>3827.165</v>
      </c>
      <c r="E275" s="2">
        <f t="shared" si="16"/>
        <v>53.441747306418861</v>
      </c>
      <c r="F275" s="27">
        <v>1944.6310000000001</v>
      </c>
      <c r="G275" s="2">
        <f t="shared" si="17"/>
        <v>196.80674636987686</v>
      </c>
      <c r="H275" s="27"/>
      <c r="I275" s="27"/>
      <c r="J275" s="2" t="str">
        <f t="shared" si="18"/>
        <v xml:space="preserve"> </v>
      </c>
      <c r="K275" s="27"/>
      <c r="L275" s="2" t="str">
        <f t="shared" si="19"/>
        <v xml:space="preserve"> </v>
      </c>
      <c r="M275" s="27"/>
    </row>
    <row r="276" spans="1:13" ht="25.5" x14ac:dyDescent="0.2">
      <c r="A276" s="26" t="s">
        <v>895</v>
      </c>
      <c r="B276" s="26" t="s">
        <v>1310</v>
      </c>
      <c r="C276" s="27">
        <v>6979.7520000000004</v>
      </c>
      <c r="D276" s="27">
        <v>3645.54</v>
      </c>
      <c r="E276" s="2">
        <f t="shared" si="16"/>
        <v>52.230222506472998</v>
      </c>
      <c r="F276" s="27">
        <v>1943.626</v>
      </c>
      <c r="G276" s="2">
        <f t="shared" si="17"/>
        <v>187.56386259496423</v>
      </c>
      <c r="H276" s="27"/>
      <c r="I276" s="27"/>
      <c r="J276" s="2" t="str">
        <f t="shared" si="18"/>
        <v xml:space="preserve"> </v>
      </c>
      <c r="K276" s="27"/>
      <c r="L276" s="2" t="str">
        <f t="shared" si="19"/>
        <v xml:space="preserve"> </v>
      </c>
      <c r="M276" s="27"/>
    </row>
    <row r="277" spans="1:13" ht="25.5" x14ac:dyDescent="0.2">
      <c r="A277" s="26" t="s">
        <v>1330</v>
      </c>
      <c r="B277" s="26" t="s">
        <v>430</v>
      </c>
      <c r="C277" s="27">
        <v>181.625</v>
      </c>
      <c r="D277" s="27">
        <v>181.625</v>
      </c>
      <c r="E277" s="2">
        <f t="shared" si="16"/>
        <v>100</v>
      </c>
      <c r="F277" s="27">
        <v>1.0049999999999999</v>
      </c>
      <c r="G277" s="2" t="str">
        <f t="shared" si="17"/>
        <v>свыше 200</v>
      </c>
      <c r="H277" s="27"/>
      <c r="I277" s="27"/>
      <c r="J277" s="2" t="str">
        <f t="shared" si="18"/>
        <v xml:space="preserve"> </v>
      </c>
      <c r="K277" s="27"/>
      <c r="L277" s="2" t="str">
        <f t="shared" si="19"/>
        <v xml:space="preserve"> </v>
      </c>
      <c r="M277" s="27"/>
    </row>
    <row r="278" spans="1:13" ht="76.5" x14ac:dyDescent="0.2">
      <c r="A278" s="26" t="s">
        <v>569</v>
      </c>
      <c r="B278" s="26" t="s">
        <v>455</v>
      </c>
      <c r="C278" s="27">
        <v>110691.13771</v>
      </c>
      <c r="D278" s="27">
        <v>15676.92498</v>
      </c>
      <c r="E278" s="2">
        <f t="shared" si="16"/>
        <v>14.16276434078401</v>
      </c>
      <c r="F278" s="27">
        <v>58068.335059999998</v>
      </c>
      <c r="G278" s="2">
        <f t="shared" si="17"/>
        <v>26.99737294654923</v>
      </c>
      <c r="H278" s="27">
        <v>4396.9913900000001</v>
      </c>
      <c r="I278" s="27">
        <v>1524.63148</v>
      </c>
      <c r="J278" s="2">
        <f t="shared" si="18"/>
        <v>34.67442495947212</v>
      </c>
      <c r="K278" s="27">
        <v>18654.831150000002</v>
      </c>
      <c r="L278" s="2">
        <f t="shared" si="19"/>
        <v>8.172850602295588</v>
      </c>
      <c r="M278" s="27">
        <v>255.48870000000011</v>
      </c>
    </row>
    <row r="279" spans="1:13" ht="102" x14ac:dyDescent="0.2">
      <c r="A279" s="26" t="s">
        <v>1246</v>
      </c>
      <c r="B279" s="26" t="s">
        <v>237</v>
      </c>
      <c r="C279" s="27">
        <v>4391.8357900000001</v>
      </c>
      <c r="D279" s="27">
        <v>1508.2714800000001</v>
      </c>
      <c r="E279" s="2">
        <f t="shared" si="16"/>
        <v>34.342620082341469</v>
      </c>
      <c r="F279" s="27">
        <v>18591.131150000001</v>
      </c>
      <c r="G279" s="2">
        <f t="shared" si="17"/>
        <v>8.1128548221768639</v>
      </c>
      <c r="H279" s="27">
        <v>4391.8357900000001</v>
      </c>
      <c r="I279" s="27">
        <v>1508.2714800000001</v>
      </c>
      <c r="J279" s="2">
        <f t="shared" si="18"/>
        <v>34.342620082341469</v>
      </c>
      <c r="K279" s="27">
        <v>18591.131150000001</v>
      </c>
      <c r="L279" s="2">
        <f t="shared" si="19"/>
        <v>8.1128548221768639</v>
      </c>
      <c r="M279" s="27">
        <v>255.48870000000011</v>
      </c>
    </row>
    <row r="280" spans="1:13" ht="102" x14ac:dyDescent="0.2">
      <c r="A280" s="26" t="s">
        <v>1604</v>
      </c>
      <c r="B280" s="26" t="s">
        <v>115</v>
      </c>
      <c r="C280" s="27">
        <v>5.1555999999999997</v>
      </c>
      <c r="D280" s="27">
        <v>16.36</v>
      </c>
      <c r="E280" s="2" t="str">
        <f t="shared" si="16"/>
        <v>свыше 200</v>
      </c>
      <c r="F280" s="27">
        <v>63.7</v>
      </c>
      <c r="G280" s="2">
        <f t="shared" si="17"/>
        <v>25.682888540031396</v>
      </c>
      <c r="H280" s="27">
        <v>5.1555999999999997</v>
      </c>
      <c r="I280" s="27">
        <v>16.36</v>
      </c>
      <c r="J280" s="2" t="str">
        <f t="shared" si="18"/>
        <v>свыше 200</v>
      </c>
      <c r="K280" s="27">
        <v>63.7</v>
      </c>
      <c r="L280" s="2">
        <f t="shared" si="19"/>
        <v>25.682888540031396</v>
      </c>
      <c r="M280" s="27"/>
    </row>
    <row r="281" spans="1:13" ht="89.25" x14ac:dyDescent="0.2">
      <c r="A281" s="26" t="s">
        <v>1208</v>
      </c>
      <c r="B281" s="26" t="s">
        <v>1496</v>
      </c>
      <c r="C281" s="27">
        <v>72.046170000000004</v>
      </c>
      <c r="D281" s="27">
        <v>143.75</v>
      </c>
      <c r="E281" s="2">
        <f t="shared" si="16"/>
        <v>199.52483247895063</v>
      </c>
      <c r="F281" s="27">
        <v>8203.7999999999993</v>
      </c>
      <c r="G281" s="2">
        <f t="shared" si="17"/>
        <v>1.7522367683268731</v>
      </c>
      <c r="H281" s="27">
        <v>72.046170000000004</v>
      </c>
      <c r="I281" s="27">
        <v>143.75</v>
      </c>
      <c r="J281" s="2">
        <f t="shared" si="18"/>
        <v>199.52483247895063</v>
      </c>
      <c r="K281" s="27">
        <v>8203.7999999999993</v>
      </c>
      <c r="L281" s="2">
        <f t="shared" si="19"/>
        <v>1.7522367683268731</v>
      </c>
      <c r="M281" s="27"/>
    </row>
    <row r="282" spans="1:13" ht="89.25" x14ac:dyDescent="0.2">
      <c r="A282" s="26" t="s">
        <v>1569</v>
      </c>
      <c r="B282" s="26" t="s">
        <v>811</v>
      </c>
      <c r="C282" s="27">
        <v>5.1555999999999997</v>
      </c>
      <c r="D282" s="27">
        <v>16.36</v>
      </c>
      <c r="E282" s="2" t="str">
        <f t="shared" si="16"/>
        <v>свыше 200</v>
      </c>
      <c r="F282" s="27">
        <v>63.7</v>
      </c>
      <c r="G282" s="2">
        <f t="shared" si="17"/>
        <v>25.682888540031396</v>
      </c>
      <c r="H282" s="27">
        <v>5.1555999999999997</v>
      </c>
      <c r="I282" s="27">
        <v>16.36</v>
      </c>
      <c r="J282" s="2" t="str">
        <f t="shared" si="18"/>
        <v>свыше 200</v>
      </c>
      <c r="K282" s="27">
        <v>63.7</v>
      </c>
      <c r="L282" s="2">
        <f t="shared" si="19"/>
        <v>25.682888540031396</v>
      </c>
      <c r="M282" s="27"/>
    </row>
    <row r="283" spans="1:13" ht="102" x14ac:dyDescent="0.2">
      <c r="A283" s="26" t="s">
        <v>343</v>
      </c>
      <c r="B283" s="26" t="s">
        <v>804</v>
      </c>
      <c r="C283" s="27">
        <v>3480.0671900000002</v>
      </c>
      <c r="D283" s="27">
        <v>1182.3114800000001</v>
      </c>
      <c r="E283" s="2">
        <f t="shared" si="16"/>
        <v>33.973811867695581</v>
      </c>
      <c r="F283" s="27">
        <v>9224.3731499999994</v>
      </c>
      <c r="G283" s="2">
        <f t="shared" si="17"/>
        <v>12.817255555191847</v>
      </c>
      <c r="H283" s="27">
        <v>3480.0671900000002</v>
      </c>
      <c r="I283" s="27">
        <v>1182.3114800000001</v>
      </c>
      <c r="J283" s="2">
        <f t="shared" si="18"/>
        <v>33.973811867695581</v>
      </c>
      <c r="K283" s="27">
        <v>9224.3731499999994</v>
      </c>
      <c r="L283" s="2">
        <f t="shared" si="19"/>
        <v>12.817255555191847</v>
      </c>
      <c r="M283" s="27">
        <v>255.48870000000011</v>
      </c>
    </row>
    <row r="284" spans="1:13" ht="51" x14ac:dyDescent="0.2">
      <c r="A284" s="26" t="s">
        <v>1095</v>
      </c>
      <c r="B284" s="26" t="s">
        <v>1627</v>
      </c>
      <c r="C284" s="27">
        <v>839.72243000000003</v>
      </c>
      <c r="D284" s="27">
        <v>182.21</v>
      </c>
      <c r="E284" s="2">
        <f t="shared" si="16"/>
        <v>21.698836840645068</v>
      </c>
      <c r="F284" s="27">
        <v>1162.9580000000001</v>
      </c>
      <c r="G284" s="2">
        <f t="shared" si="17"/>
        <v>15.667805716113564</v>
      </c>
      <c r="H284" s="27">
        <v>839.72243000000003</v>
      </c>
      <c r="I284" s="27">
        <v>182.21</v>
      </c>
      <c r="J284" s="2">
        <f t="shared" si="18"/>
        <v>21.698836840645068</v>
      </c>
      <c r="K284" s="27">
        <v>1162.9580000000001</v>
      </c>
      <c r="L284" s="2">
        <f t="shared" si="19"/>
        <v>15.667805716113564</v>
      </c>
      <c r="M284" s="27"/>
    </row>
    <row r="285" spans="1:13" ht="89.25" x14ac:dyDescent="0.2">
      <c r="A285" s="26" t="s">
        <v>1326</v>
      </c>
      <c r="B285" s="26" t="s">
        <v>369</v>
      </c>
      <c r="C285" s="27">
        <v>54842.694929999998</v>
      </c>
      <c r="D285" s="27">
        <v>11741.33253</v>
      </c>
      <c r="E285" s="2">
        <f t="shared" si="16"/>
        <v>21.40910935355452</v>
      </c>
      <c r="F285" s="27">
        <v>36370.200649999999</v>
      </c>
      <c r="G285" s="2">
        <f t="shared" si="17"/>
        <v>32.282836828396768</v>
      </c>
      <c r="H285" s="27"/>
      <c r="I285" s="27"/>
      <c r="J285" s="2" t="str">
        <f t="shared" si="18"/>
        <v xml:space="preserve"> </v>
      </c>
      <c r="K285" s="27"/>
      <c r="L285" s="2" t="str">
        <f t="shared" si="19"/>
        <v xml:space="preserve"> </v>
      </c>
      <c r="M285" s="27"/>
    </row>
    <row r="286" spans="1:13" ht="76.5" x14ac:dyDescent="0.2">
      <c r="A286" s="26" t="s">
        <v>429</v>
      </c>
      <c r="B286" s="26" t="s">
        <v>927</v>
      </c>
      <c r="C286" s="27">
        <v>54842.694929999998</v>
      </c>
      <c r="D286" s="27">
        <v>11741.33253</v>
      </c>
      <c r="E286" s="2">
        <f t="shared" si="16"/>
        <v>21.40910935355452</v>
      </c>
      <c r="F286" s="27">
        <v>14482.53398</v>
      </c>
      <c r="G286" s="2">
        <f t="shared" si="17"/>
        <v>81.072363069988114</v>
      </c>
      <c r="H286" s="27"/>
      <c r="I286" s="27"/>
      <c r="J286" s="2" t="str">
        <f t="shared" si="18"/>
        <v xml:space="preserve"> </v>
      </c>
      <c r="K286" s="27"/>
      <c r="L286" s="2" t="str">
        <f t="shared" si="19"/>
        <v xml:space="preserve"> </v>
      </c>
      <c r="M286" s="27"/>
    </row>
    <row r="287" spans="1:13" ht="51" x14ac:dyDescent="0.2">
      <c r="A287" s="26" t="s">
        <v>1174</v>
      </c>
      <c r="B287" s="26" t="s">
        <v>618</v>
      </c>
      <c r="C287" s="27"/>
      <c r="D287" s="27"/>
      <c r="E287" s="2" t="str">
        <f t="shared" si="16"/>
        <v xml:space="preserve"> </v>
      </c>
      <c r="F287" s="27">
        <v>21887.666669999999</v>
      </c>
      <c r="G287" s="2" t="str">
        <f t="shared" si="17"/>
        <v/>
      </c>
      <c r="H287" s="27"/>
      <c r="I287" s="27"/>
      <c r="J287" s="2" t="str">
        <f t="shared" si="18"/>
        <v xml:space="preserve"> </v>
      </c>
      <c r="K287" s="27"/>
      <c r="L287" s="2" t="str">
        <f t="shared" si="19"/>
        <v xml:space="preserve"> </v>
      </c>
      <c r="M287" s="27"/>
    </row>
    <row r="288" spans="1:13" ht="89.25" x14ac:dyDescent="0.2">
      <c r="A288" s="26" t="s">
        <v>374</v>
      </c>
      <c r="B288" s="26" t="s">
        <v>1606</v>
      </c>
      <c r="C288" s="27">
        <v>25442.633330000001</v>
      </c>
      <c r="D288" s="27">
        <v>2331.2588000000001</v>
      </c>
      <c r="E288" s="2">
        <f t="shared" si="16"/>
        <v>9.1628046899184703</v>
      </c>
      <c r="F288" s="27">
        <v>1449.0976800000001</v>
      </c>
      <c r="G288" s="2">
        <f t="shared" si="17"/>
        <v>160.87658079750705</v>
      </c>
      <c r="H288" s="27"/>
      <c r="I288" s="27"/>
      <c r="J288" s="2" t="str">
        <f t="shared" si="18"/>
        <v xml:space="preserve"> </v>
      </c>
      <c r="K288" s="27"/>
      <c r="L288" s="2" t="str">
        <f t="shared" si="19"/>
        <v xml:space="preserve"> </v>
      </c>
      <c r="M288" s="27"/>
    </row>
    <row r="289" spans="1:13" ht="89.25" x14ac:dyDescent="0.2">
      <c r="A289" s="26" t="s">
        <v>780</v>
      </c>
      <c r="B289" s="26" t="s">
        <v>1370</v>
      </c>
      <c r="C289" s="27">
        <v>60</v>
      </c>
      <c r="D289" s="27"/>
      <c r="E289" s="2" t="str">
        <f t="shared" si="16"/>
        <v/>
      </c>
      <c r="F289" s="27">
        <v>75.115499999999997</v>
      </c>
      <c r="G289" s="2" t="str">
        <f t="shared" si="17"/>
        <v/>
      </c>
      <c r="H289" s="27"/>
      <c r="I289" s="27"/>
      <c r="J289" s="2" t="str">
        <f t="shared" si="18"/>
        <v xml:space="preserve"> </v>
      </c>
      <c r="K289" s="27"/>
      <c r="L289" s="2" t="str">
        <f t="shared" si="19"/>
        <v xml:space="preserve"> </v>
      </c>
      <c r="M289" s="27"/>
    </row>
    <row r="290" spans="1:13" ht="89.25" x14ac:dyDescent="0.2">
      <c r="A290" s="26" t="s">
        <v>775</v>
      </c>
      <c r="B290" s="26" t="s">
        <v>271</v>
      </c>
      <c r="C290" s="27">
        <v>835.98821999999996</v>
      </c>
      <c r="D290" s="27"/>
      <c r="E290" s="2" t="str">
        <f t="shared" si="16"/>
        <v/>
      </c>
      <c r="F290" s="27">
        <v>966.57</v>
      </c>
      <c r="G290" s="2" t="str">
        <f t="shared" si="17"/>
        <v/>
      </c>
      <c r="H290" s="27"/>
      <c r="I290" s="27"/>
      <c r="J290" s="2" t="str">
        <f t="shared" si="18"/>
        <v xml:space="preserve"> </v>
      </c>
      <c r="K290" s="27"/>
      <c r="L290" s="2" t="str">
        <f t="shared" si="19"/>
        <v xml:space="preserve"> </v>
      </c>
      <c r="M290" s="27"/>
    </row>
    <row r="291" spans="1:13" ht="89.25" x14ac:dyDescent="0.2">
      <c r="A291" s="26" t="s">
        <v>1586</v>
      </c>
      <c r="B291" s="26" t="s">
        <v>1429</v>
      </c>
      <c r="C291" s="27">
        <v>23012.829839999999</v>
      </c>
      <c r="D291" s="27">
        <v>79.702169999999995</v>
      </c>
      <c r="E291" s="2">
        <f t="shared" si="16"/>
        <v>0.34633797996222443</v>
      </c>
      <c r="F291" s="27">
        <v>552.52008000000001</v>
      </c>
      <c r="G291" s="2">
        <f t="shared" si="17"/>
        <v>14.425207858508958</v>
      </c>
      <c r="H291" s="27"/>
      <c r="I291" s="27"/>
      <c r="J291" s="2" t="str">
        <f t="shared" si="18"/>
        <v xml:space="preserve"> </v>
      </c>
      <c r="K291" s="27"/>
      <c r="L291" s="2" t="str">
        <f t="shared" si="19"/>
        <v xml:space="preserve"> </v>
      </c>
      <c r="M291" s="27"/>
    </row>
    <row r="292" spans="1:13" ht="89.25" x14ac:dyDescent="0.2">
      <c r="A292" s="26" t="s">
        <v>342</v>
      </c>
      <c r="B292" s="26" t="s">
        <v>40</v>
      </c>
      <c r="C292" s="27">
        <v>2100</v>
      </c>
      <c r="D292" s="27"/>
      <c r="E292" s="2" t="str">
        <f t="shared" si="16"/>
        <v/>
      </c>
      <c r="F292" s="27"/>
      <c r="G292" s="2" t="str">
        <f t="shared" si="17"/>
        <v xml:space="preserve"> </v>
      </c>
      <c r="H292" s="27"/>
      <c r="I292" s="27"/>
      <c r="J292" s="2" t="str">
        <f t="shared" si="18"/>
        <v xml:space="preserve"> </v>
      </c>
      <c r="K292" s="27"/>
      <c r="L292" s="2" t="str">
        <f t="shared" si="19"/>
        <v xml:space="preserve"> </v>
      </c>
      <c r="M292" s="27"/>
    </row>
    <row r="293" spans="1:13" ht="76.5" x14ac:dyDescent="0.2">
      <c r="A293" s="26" t="s">
        <v>1331</v>
      </c>
      <c r="B293" s="26" t="s">
        <v>1634</v>
      </c>
      <c r="C293" s="27">
        <v>700</v>
      </c>
      <c r="D293" s="27">
        <v>126.4</v>
      </c>
      <c r="E293" s="2">
        <f t="shared" si="16"/>
        <v>18.057142857142857</v>
      </c>
      <c r="F293" s="27">
        <v>43.340829999999997</v>
      </c>
      <c r="G293" s="2" t="str">
        <f t="shared" si="17"/>
        <v>свыше 200</v>
      </c>
      <c r="H293" s="27"/>
      <c r="I293" s="27"/>
      <c r="J293" s="2" t="str">
        <f t="shared" si="18"/>
        <v xml:space="preserve"> </v>
      </c>
      <c r="K293" s="27"/>
      <c r="L293" s="2" t="str">
        <f t="shared" si="19"/>
        <v xml:space="preserve"> </v>
      </c>
      <c r="M293" s="27"/>
    </row>
    <row r="294" spans="1:13" ht="76.5" x14ac:dyDescent="0.2">
      <c r="A294" s="26" t="s">
        <v>745</v>
      </c>
      <c r="B294" s="26" t="s">
        <v>956</v>
      </c>
      <c r="C294" s="27"/>
      <c r="D294" s="27"/>
      <c r="E294" s="2" t="str">
        <f t="shared" si="16"/>
        <v xml:space="preserve"> </v>
      </c>
      <c r="F294" s="27">
        <v>15</v>
      </c>
      <c r="G294" s="2" t="str">
        <f t="shared" si="17"/>
        <v/>
      </c>
      <c r="H294" s="27"/>
      <c r="I294" s="27"/>
      <c r="J294" s="2" t="str">
        <f t="shared" si="18"/>
        <v xml:space="preserve"> </v>
      </c>
      <c r="K294" s="27"/>
      <c r="L294" s="2" t="str">
        <f t="shared" si="19"/>
        <v xml:space="preserve"> </v>
      </c>
      <c r="M294" s="27"/>
    </row>
    <row r="295" spans="1:13" ht="76.5" x14ac:dyDescent="0.2">
      <c r="A295" s="26" t="s">
        <v>30</v>
      </c>
      <c r="B295" s="26" t="s">
        <v>739</v>
      </c>
      <c r="C295" s="27">
        <v>300.57276000000002</v>
      </c>
      <c r="D295" s="27"/>
      <c r="E295" s="2" t="str">
        <f t="shared" si="16"/>
        <v/>
      </c>
      <c r="F295" s="27">
        <v>52.57</v>
      </c>
      <c r="G295" s="2" t="str">
        <f t="shared" si="17"/>
        <v/>
      </c>
      <c r="H295" s="27"/>
      <c r="I295" s="27"/>
      <c r="J295" s="2" t="str">
        <f t="shared" si="18"/>
        <v xml:space="preserve"> </v>
      </c>
      <c r="K295" s="27"/>
      <c r="L295" s="2" t="str">
        <f t="shared" si="19"/>
        <v xml:space="preserve"> </v>
      </c>
      <c r="M295" s="27"/>
    </row>
    <row r="296" spans="1:13" ht="76.5" x14ac:dyDescent="0.2">
      <c r="A296" s="26" t="s">
        <v>303</v>
      </c>
      <c r="B296" s="26" t="s">
        <v>509</v>
      </c>
      <c r="C296" s="27">
        <v>2100</v>
      </c>
      <c r="D296" s="27"/>
      <c r="E296" s="2" t="str">
        <f t="shared" si="16"/>
        <v/>
      </c>
      <c r="F296" s="27"/>
      <c r="G296" s="2" t="str">
        <f t="shared" si="17"/>
        <v xml:space="preserve"> </v>
      </c>
      <c r="H296" s="27"/>
      <c r="I296" s="27"/>
      <c r="J296" s="2" t="str">
        <f t="shared" si="18"/>
        <v xml:space="preserve"> </v>
      </c>
      <c r="K296" s="27"/>
      <c r="L296" s="2" t="str">
        <f t="shared" si="19"/>
        <v xml:space="preserve"> </v>
      </c>
      <c r="M296" s="27"/>
    </row>
    <row r="297" spans="1:13" ht="76.5" x14ac:dyDescent="0.2">
      <c r="A297" s="26" t="s">
        <v>466</v>
      </c>
      <c r="B297" s="26" t="s">
        <v>1063</v>
      </c>
      <c r="C297" s="27">
        <v>24742.633330000001</v>
      </c>
      <c r="D297" s="27">
        <v>2204.8588</v>
      </c>
      <c r="E297" s="2">
        <f t="shared" si="16"/>
        <v>8.9111727543027843</v>
      </c>
      <c r="F297" s="27">
        <v>1405.75685</v>
      </c>
      <c r="G297" s="2">
        <f t="shared" si="17"/>
        <v>156.84496219954397</v>
      </c>
      <c r="H297" s="27"/>
      <c r="I297" s="27"/>
      <c r="J297" s="2" t="str">
        <f t="shared" si="18"/>
        <v xml:space="preserve"> </v>
      </c>
      <c r="K297" s="27"/>
      <c r="L297" s="2" t="str">
        <f t="shared" si="19"/>
        <v xml:space="preserve"> </v>
      </c>
      <c r="M297" s="27"/>
    </row>
    <row r="298" spans="1:13" ht="89.25" x14ac:dyDescent="0.2">
      <c r="A298" s="26" t="s">
        <v>1532</v>
      </c>
      <c r="B298" s="26" t="s">
        <v>714</v>
      </c>
      <c r="C298" s="27">
        <v>60</v>
      </c>
      <c r="D298" s="27"/>
      <c r="E298" s="2" t="str">
        <f t="shared" si="16"/>
        <v/>
      </c>
      <c r="F298" s="27">
        <v>60.115499999999997</v>
      </c>
      <c r="G298" s="2" t="str">
        <f t="shared" si="17"/>
        <v/>
      </c>
      <c r="H298" s="27"/>
      <c r="I298" s="27"/>
      <c r="J298" s="2" t="str">
        <f t="shared" si="18"/>
        <v xml:space="preserve"> </v>
      </c>
      <c r="K298" s="27"/>
      <c r="L298" s="2" t="str">
        <f t="shared" si="19"/>
        <v xml:space="preserve"> </v>
      </c>
      <c r="M298" s="27"/>
    </row>
    <row r="299" spans="1:13" ht="76.5" x14ac:dyDescent="0.2">
      <c r="A299" s="26" t="s">
        <v>868</v>
      </c>
      <c r="B299" s="26" t="s">
        <v>1544</v>
      </c>
      <c r="C299" s="27">
        <v>535.41546000000005</v>
      </c>
      <c r="D299" s="27"/>
      <c r="E299" s="2" t="str">
        <f t="shared" si="16"/>
        <v/>
      </c>
      <c r="F299" s="27">
        <v>914</v>
      </c>
      <c r="G299" s="2" t="str">
        <f t="shared" si="17"/>
        <v/>
      </c>
      <c r="H299" s="27"/>
      <c r="I299" s="27"/>
      <c r="J299" s="2" t="str">
        <f t="shared" si="18"/>
        <v xml:space="preserve"> </v>
      </c>
      <c r="K299" s="27"/>
      <c r="L299" s="2" t="str">
        <f t="shared" si="19"/>
        <v xml:space="preserve"> </v>
      </c>
      <c r="M299" s="27"/>
    </row>
    <row r="300" spans="1:13" ht="76.5" x14ac:dyDescent="0.2">
      <c r="A300" s="26" t="s">
        <v>737</v>
      </c>
      <c r="B300" s="26" t="s">
        <v>1010</v>
      </c>
      <c r="C300" s="27">
        <v>23012.829839999999</v>
      </c>
      <c r="D300" s="27">
        <v>79.702169999999995</v>
      </c>
      <c r="E300" s="2">
        <f t="shared" si="16"/>
        <v>0.34633797996222443</v>
      </c>
      <c r="F300" s="27">
        <v>552.52008000000001</v>
      </c>
      <c r="G300" s="2">
        <f t="shared" si="17"/>
        <v>14.425207858508958</v>
      </c>
      <c r="H300" s="27"/>
      <c r="I300" s="27"/>
      <c r="J300" s="2" t="str">
        <f t="shared" si="18"/>
        <v xml:space="preserve"> </v>
      </c>
      <c r="K300" s="27"/>
      <c r="L300" s="2" t="str">
        <f t="shared" si="19"/>
        <v xml:space="preserve"> </v>
      </c>
      <c r="M300" s="27"/>
    </row>
    <row r="301" spans="1:13" x14ac:dyDescent="0.2">
      <c r="A301" s="26" t="s">
        <v>1387</v>
      </c>
      <c r="B301" s="26" t="s">
        <v>239</v>
      </c>
      <c r="C301" s="27">
        <v>1</v>
      </c>
      <c r="D301" s="27"/>
      <c r="E301" s="2" t="str">
        <f t="shared" si="16"/>
        <v/>
      </c>
      <c r="F301" s="27"/>
      <c r="G301" s="2" t="str">
        <f t="shared" si="17"/>
        <v xml:space="preserve"> </v>
      </c>
      <c r="H301" s="27"/>
      <c r="I301" s="27"/>
      <c r="J301" s="2" t="str">
        <f t="shared" si="18"/>
        <v xml:space="preserve"> </v>
      </c>
      <c r="K301" s="27"/>
      <c r="L301" s="2" t="str">
        <f t="shared" si="19"/>
        <v xml:space="preserve"> </v>
      </c>
      <c r="M301" s="27"/>
    </row>
    <row r="302" spans="1:13" ht="25.5" x14ac:dyDescent="0.2">
      <c r="A302" s="26" t="s">
        <v>302</v>
      </c>
      <c r="B302" s="26" t="s">
        <v>753</v>
      </c>
      <c r="C302" s="27">
        <v>1</v>
      </c>
      <c r="D302" s="27"/>
      <c r="E302" s="2" t="str">
        <f t="shared" si="16"/>
        <v/>
      </c>
      <c r="F302" s="27"/>
      <c r="G302" s="2" t="str">
        <f t="shared" si="17"/>
        <v xml:space="preserve"> </v>
      </c>
      <c r="H302" s="27"/>
      <c r="I302" s="27"/>
      <c r="J302" s="2" t="str">
        <f t="shared" si="18"/>
        <v xml:space="preserve"> </v>
      </c>
      <c r="K302" s="27"/>
      <c r="L302" s="2" t="str">
        <f t="shared" si="19"/>
        <v xml:space="preserve"> </v>
      </c>
      <c r="M302" s="27"/>
    </row>
    <row r="303" spans="1:13" ht="25.5" x14ac:dyDescent="0.2">
      <c r="A303" s="26" t="s">
        <v>934</v>
      </c>
      <c r="B303" s="26" t="s">
        <v>1196</v>
      </c>
      <c r="C303" s="27">
        <v>149148.26324999999</v>
      </c>
      <c r="D303" s="27">
        <v>49538.528030000001</v>
      </c>
      <c r="E303" s="2">
        <f t="shared" si="16"/>
        <v>33.214284196500692</v>
      </c>
      <c r="F303" s="27">
        <v>46426.772830000002</v>
      </c>
      <c r="G303" s="2">
        <f t="shared" si="17"/>
        <v>106.70250161775027</v>
      </c>
      <c r="H303" s="27">
        <v>1378.58402</v>
      </c>
      <c r="I303" s="27">
        <v>219.71440000000001</v>
      </c>
      <c r="J303" s="2">
        <f t="shared" si="18"/>
        <v>15.937686554643221</v>
      </c>
      <c r="K303" s="27">
        <v>3025.91</v>
      </c>
      <c r="L303" s="2">
        <f t="shared" si="19"/>
        <v>7.2611016190170892</v>
      </c>
      <c r="M303" s="27">
        <v>41.167619999999999</v>
      </c>
    </row>
    <row r="304" spans="1:13" ht="25.5" x14ac:dyDescent="0.2">
      <c r="A304" s="26" t="s">
        <v>1152</v>
      </c>
      <c r="B304" s="26" t="s">
        <v>1115</v>
      </c>
      <c r="C304" s="27">
        <v>144332.99095000001</v>
      </c>
      <c r="D304" s="27">
        <v>47010.598339999997</v>
      </c>
      <c r="E304" s="2">
        <f t="shared" si="16"/>
        <v>32.570930617162546</v>
      </c>
      <c r="F304" s="27">
        <v>35678.75129</v>
      </c>
      <c r="G304" s="2">
        <f t="shared" si="17"/>
        <v>131.76077256149958</v>
      </c>
      <c r="H304" s="27"/>
      <c r="I304" s="27"/>
      <c r="J304" s="2" t="str">
        <f t="shared" si="18"/>
        <v xml:space="preserve"> </v>
      </c>
      <c r="K304" s="27"/>
      <c r="L304" s="2" t="str">
        <f t="shared" si="19"/>
        <v xml:space="preserve"> </v>
      </c>
      <c r="M304" s="27"/>
    </row>
    <row r="305" spans="1:13" ht="38.25" x14ac:dyDescent="0.2">
      <c r="A305" s="26" t="s">
        <v>824</v>
      </c>
      <c r="B305" s="26" t="s">
        <v>263</v>
      </c>
      <c r="C305" s="27">
        <v>80419.348110000006</v>
      </c>
      <c r="D305" s="27">
        <v>25127.271690000001</v>
      </c>
      <c r="E305" s="2">
        <f t="shared" si="16"/>
        <v>31.245306360392476</v>
      </c>
      <c r="F305" s="27">
        <v>11736.97006</v>
      </c>
      <c r="G305" s="2" t="str">
        <f t="shared" si="17"/>
        <v>свыше 200</v>
      </c>
      <c r="H305" s="27"/>
      <c r="I305" s="27"/>
      <c r="J305" s="2" t="str">
        <f t="shared" si="18"/>
        <v xml:space="preserve"> </v>
      </c>
      <c r="K305" s="27"/>
      <c r="L305" s="2" t="str">
        <f t="shared" si="19"/>
        <v xml:space="preserve"> </v>
      </c>
      <c r="M305" s="27"/>
    </row>
    <row r="306" spans="1:13" ht="51" x14ac:dyDescent="0.2">
      <c r="A306" s="26" t="s">
        <v>477</v>
      </c>
      <c r="B306" s="26" t="s">
        <v>1049</v>
      </c>
      <c r="C306" s="27">
        <v>26318.896700000001</v>
      </c>
      <c r="D306" s="27">
        <v>18101.64446</v>
      </c>
      <c r="E306" s="2">
        <f t="shared" si="16"/>
        <v>68.778127998047879</v>
      </c>
      <c r="F306" s="27">
        <v>21886.467430000001</v>
      </c>
      <c r="G306" s="2">
        <f t="shared" si="17"/>
        <v>82.707017557286989</v>
      </c>
      <c r="H306" s="27"/>
      <c r="I306" s="27"/>
      <c r="J306" s="2" t="str">
        <f t="shared" si="18"/>
        <v xml:space="preserve"> </v>
      </c>
      <c r="K306" s="27"/>
      <c r="L306" s="2" t="str">
        <f t="shared" si="19"/>
        <v xml:space="preserve"> </v>
      </c>
      <c r="M306" s="27"/>
    </row>
    <row r="307" spans="1:13" ht="38.25" x14ac:dyDescent="0.2">
      <c r="A307" s="26" t="s">
        <v>45</v>
      </c>
      <c r="B307" s="26" t="s">
        <v>792</v>
      </c>
      <c r="C307" s="27">
        <v>37594.746140000003</v>
      </c>
      <c r="D307" s="27">
        <v>3781.68219</v>
      </c>
      <c r="E307" s="2">
        <f t="shared" si="16"/>
        <v>10.059070956131212</v>
      </c>
      <c r="F307" s="27">
        <v>2055.3137999999999</v>
      </c>
      <c r="G307" s="2">
        <f t="shared" si="17"/>
        <v>183.99536800657884</v>
      </c>
      <c r="H307" s="27"/>
      <c r="I307" s="27"/>
      <c r="J307" s="2" t="str">
        <f t="shared" si="18"/>
        <v xml:space="preserve"> </v>
      </c>
      <c r="K307" s="27"/>
      <c r="L307" s="2" t="str">
        <f t="shared" si="19"/>
        <v xml:space="preserve"> </v>
      </c>
      <c r="M307" s="27"/>
    </row>
    <row r="308" spans="1:13" ht="51" x14ac:dyDescent="0.2">
      <c r="A308" s="26" t="s">
        <v>687</v>
      </c>
      <c r="B308" s="26" t="s">
        <v>764</v>
      </c>
      <c r="C308" s="27">
        <v>4815.2722999999996</v>
      </c>
      <c r="D308" s="27">
        <v>2527.9296899999999</v>
      </c>
      <c r="E308" s="2">
        <f t="shared" si="16"/>
        <v>52.498166926094711</v>
      </c>
      <c r="F308" s="27">
        <v>10748.02154</v>
      </c>
      <c r="G308" s="2">
        <f t="shared" si="17"/>
        <v>23.519953701172057</v>
      </c>
      <c r="H308" s="27">
        <v>1378.58402</v>
      </c>
      <c r="I308" s="27">
        <v>219.71440000000001</v>
      </c>
      <c r="J308" s="2">
        <f t="shared" si="18"/>
        <v>15.937686554643221</v>
      </c>
      <c r="K308" s="27">
        <v>3025.91</v>
      </c>
      <c r="L308" s="2">
        <f t="shared" si="19"/>
        <v>7.2611016190170892</v>
      </c>
      <c r="M308" s="27">
        <v>41.167619999999999</v>
      </c>
    </row>
    <row r="309" spans="1:13" ht="63.75" x14ac:dyDescent="0.2">
      <c r="A309" s="26" t="s">
        <v>2</v>
      </c>
      <c r="B309" s="26" t="s">
        <v>274</v>
      </c>
      <c r="C309" s="27">
        <v>1378.58402</v>
      </c>
      <c r="D309" s="27">
        <v>219.71440000000001</v>
      </c>
      <c r="E309" s="2">
        <f t="shared" si="16"/>
        <v>15.937686554643221</v>
      </c>
      <c r="F309" s="27">
        <v>3025.91</v>
      </c>
      <c r="G309" s="2">
        <f t="shared" si="17"/>
        <v>7.2611016190170892</v>
      </c>
      <c r="H309" s="27">
        <v>1378.58402</v>
      </c>
      <c r="I309" s="27">
        <v>219.71440000000001</v>
      </c>
      <c r="J309" s="2">
        <f t="shared" si="18"/>
        <v>15.937686554643221</v>
      </c>
      <c r="K309" s="27">
        <v>3025.91</v>
      </c>
      <c r="L309" s="2">
        <f t="shared" si="19"/>
        <v>7.2611016190170892</v>
      </c>
      <c r="M309" s="27">
        <v>41.167619999999999</v>
      </c>
    </row>
    <row r="310" spans="1:13" ht="51" x14ac:dyDescent="0.2">
      <c r="A310" s="26" t="s">
        <v>299</v>
      </c>
      <c r="B310" s="26" t="s">
        <v>543</v>
      </c>
      <c r="C310" s="27"/>
      <c r="D310" s="27">
        <v>1255</v>
      </c>
      <c r="E310" s="2" t="str">
        <f t="shared" si="16"/>
        <v xml:space="preserve"> </v>
      </c>
      <c r="F310" s="27">
        <v>3535.3712799999998</v>
      </c>
      <c r="G310" s="2">
        <f t="shared" si="17"/>
        <v>35.498393255036007</v>
      </c>
      <c r="H310" s="27"/>
      <c r="I310" s="27"/>
      <c r="J310" s="2" t="str">
        <f t="shared" si="18"/>
        <v xml:space="preserve"> </v>
      </c>
      <c r="K310" s="27"/>
      <c r="L310" s="2" t="str">
        <f t="shared" si="19"/>
        <v xml:space="preserve"> </v>
      </c>
      <c r="M310" s="27"/>
    </row>
    <row r="311" spans="1:13" ht="51" x14ac:dyDescent="0.2">
      <c r="A311" s="26" t="s">
        <v>1610</v>
      </c>
      <c r="B311" s="26" t="s">
        <v>1507</v>
      </c>
      <c r="C311" s="27">
        <v>932.39532999999994</v>
      </c>
      <c r="D311" s="27">
        <v>460.22798999999998</v>
      </c>
      <c r="E311" s="2">
        <f t="shared" si="16"/>
        <v>49.359748509250899</v>
      </c>
      <c r="F311" s="27">
        <v>194.21736999999999</v>
      </c>
      <c r="G311" s="2" t="str">
        <f t="shared" si="17"/>
        <v>свыше 200</v>
      </c>
      <c r="H311" s="27"/>
      <c r="I311" s="27"/>
      <c r="J311" s="2" t="str">
        <f t="shared" si="18"/>
        <v xml:space="preserve"> </v>
      </c>
      <c r="K311" s="27"/>
      <c r="L311" s="2" t="str">
        <f t="shared" si="19"/>
        <v xml:space="preserve"> </v>
      </c>
      <c r="M311" s="27"/>
    </row>
    <row r="312" spans="1:13" ht="51" x14ac:dyDescent="0.2">
      <c r="A312" s="26" t="s">
        <v>356</v>
      </c>
      <c r="B312" s="26" t="s">
        <v>827</v>
      </c>
      <c r="C312" s="27">
        <v>2499.29295</v>
      </c>
      <c r="D312" s="27">
        <v>592.9873</v>
      </c>
      <c r="E312" s="2">
        <f t="shared" si="16"/>
        <v>23.726202244518795</v>
      </c>
      <c r="F312" s="27">
        <v>3736.7641400000002</v>
      </c>
      <c r="G312" s="2">
        <f t="shared" si="17"/>
        <v>15.869005315384985</v>
      </c>
      <c r="H312" s="27"/>
      <c r="I312" s="27"/>
      <c r="J312" s="2" t="str">
        <f t="shared" si="18"/>
        <v xml:space="preserve"> </v>
      </c>
      <c r="K312" s="27"/>
      <c r="L312" s="2" t="str">
        <f t="shared" si="19"/>
        <v xml:space="preserve"> </v>
      </c>
      <c r="M312" s="27"/>
    </row>
    <row r="313" spans="1:13" ht="51" x14ac:dyDescent="0.2">
      <c r="A313" s="26" t="s">
        <v>1223</v>
      </c>
      <c r="B313" s="26" t="s">
        <v>198</v>
      </c>
      <c r="C313" s="27">
        <v>5</v>
      </c>
      <c r="D313" s="27"/>
      <c r="E313" s="2" t="str">
        <f t="shared" si="16"/>
        <v/>
      </c>
      <c r="F313" s="27">
        <v>255.75874999999999</v>
      </c>
      <c r="G313" s="2" t="str">
        <f t="shared" si="17"/>
        <v/>
      </c>
      <c r="H313" s="27"/>
      <c r="I313" s="27"/>
      <c r="J313" s="2" t="str">
        <f t="shared" si="18"/>
        <v xml:space="preserve"> </v>
      </c>
      <c r="K313" s="27"/>
      <c r="L313" s="2" t="str">
        <f t="shared" si="19"/>
        <v xml:space="preserve"> </v>
      </c>
      <c r="M313" s="27"/>
    </row>
    <row r="314" spans="1:13" ht="38.25" x14ac:dyDescent="0.2">
      <c r="A314" s="26" t="s">
        <v>415</v>
      </c>
      <c r="B314" s="26" t="s">
        <v>1178</v>
      </c>
      <c r="C314" s="27"/>
      <c r="D314" s="27"/>
      <c r="E314" s="2" t="str">
        <f t="shared" si="16"/>
        <v xml:space="preserve"> </v>
      </c>
      <c r="F314" s="27"/>
      <c r="G314" s="2" t="str">
        <f t="shared" si="17"/>
        <v xml:space="preserve"> </v>
      </c>
      <c r="H314" s="27"/>
      <c r="I314" s="27"/>
      <c r="J314" s="2" t="str">
        <f t="shared" si="18"/>
        <v xml:space="preserve"> </v>
      </c>
      <c r="K314" s="27"/>
      <c r="L314" s="2" t="str">
        <f t="shared" si="19"/>
        <v xml:space="preserve"> </v>
      </c>
      <c r="M314" s="27"/>
    </row>
    <row r="315" spans="1:13" ht="51" x14ac:dyDescent="0.2">
      <c r="A315" s="26" t="s">
        <v>727</v>
      </c>
      <c r="B315" s="26" t="s">
        <v>932</v>
      </c>
      <c r="C315" s="27"/>
      <c r="D315" s="27"/>
      <c r="E315" s="2" t="str">
        <f t="shared" si="16"/>
        <v xml:space="preserve"> </v>
      </c>
      <c r="F315" s="27"/>
      <c r="G315" s="2" t="str">
        <f t="shared" si="17"/>
        <v xml:space="preserve"> </v>
      </c>
      <c r="H315" s="27"/>
      <c r="I315" s="27"/>
      <c r="J315" s="2" t="str">
        <f t="shared" si="18"/>
        <v xml:space="preserve"> </v>
      </c>
      <c r="K315" s="27"/>
      <c r="L315" s="2" t="str">
        <f t="shared" si="19"/>
        <v xml:space="preserve"> </v>
      </c>
      <c r="M315" s="27"/>
    </row>
    <row r="316" spans="1:13" ht="63.75" x14ac:dyDescent="0.2">
      <c r="A316" s="26" t="s">
        <v>1609</v>
      </c>
      <c r="B316" s="26" t="s">
        <v>373</v>
      </c>
      <c r="C316" s="27">
        <v>14020.930179999999</v>
      </c>
      <c r="D316" s="27">
        <v>3835.1097100000002</v>
      </c>
      <c r="E316" s="2">
        <f t="shared" si="16"/>
        <v>27.35274807566298</v>
      </c>
      <c r="F316" s="27">
        <v>4733.47588</v>
      </c>
      <c r="G316" s="2">
        <f t="shared" si="17"/>
        <v>81.021004589971639</v>
      </c>
      <c r="H316" s="27"/>
      <c r="I316" s="27"/>
      <c r="J316" s="2" t="str">
        <f t="shared" si="18"/>
        <v xml:space="preserve"> </v>
      </c>
      <c r="K316" s="27"/>
      <c r="L316" s="2" t="str">
        <f t="shared" si="19"/>
        <v xml:space="preserve"> </v>
      </c>
      <c r="M316" s="27"/>
    </row>
    <row r="317" spans="1:13" ht="63.75" x14ac:dyDescent="0.2">
      <c r="A317" s="26" t="s">
        <v>1158</v>
      </c>
      <c r="B317" s="26" t="s">
        <v>1091</v>
      </c>
      <c r="C317" s="27">
        <v>14020.930179999999</v>
      </c>
      <c r="D317" s="27">
        <v>3835.1097100000002</v>
      </c>
      <c r="E317" s="2">
        <f t="shared" si="16"/>
        <v>27.35274807566298</v>
      </c>
      <c r="F317" s="27">
        <v>4733.47588</v>
      </c>
      <c r="G317" s="2">
        <f t="shared" si="17"/>
        <v>81.021004589971639</v>
      </c>
      <c r="H317" s="27"/>
      <c r="I317" s="27"/>
      <c r="J317" s="2" t="str">
        <f t="shared" si="18"/>
        <v xml:space="preserve"> </v>
      </c>
      <c r="K317" s="27"/>
      <c r="L317" s="2" t="str">
        <f t="shared" si="19"/>
        <v xml:space="preserve"> </v>
      </c>
      <c r="M317" s="27"/>
    </row>
    <row r="318" spans="1:13" ht="76.5" x14ac:dyDescent="0.2">
      <c r="A318" s="26" t="s">
        <v>839</v>
      </c>
      <c r="B318" s="26" t="s">
        <v>436</v>
      </c>
      <c r="C318" s="27">
        <v>12046.398139999999</v>
      </c>
      <c r="D318" s="27">
        <v>3246.6865699999998</v>
      </c>
      <c r="E318" s="2">
        <f t="shared" si="16"/>
        <v>26.951513076920435</v>
      </c>
      <c r="F318" s="27">
        <v>4326.8013499999997</v>
      </c>
      <c r="G318" s="2">
        <f t="shared" si="17"/>
        <v>75.036645026469728</v>
      </c>
      <c r="H318" s="27"/>
      <c r="I318" s="27"/>
      <c r="J318" s="2" t="str">
        <f t="shared" si="18"/>
        <v xml:space="preserve"> </v>
      </c>
      <c r="K318" s="27"/>
      <c r="L318" s="2" t="str">
        <f t="shared" si="19"/>
        <v xml:space="preserve"> </v>
      </c>
      <c r="M318" s="27"/>
    </row>
    <row r="319" spans="1:13" ht="89.25" x14ac:dyDescent="0.2">
      <c r="A319" s="26" t="s">
        <v>492</v>
      </c>
      <c r="B319" s="26" t="s">
        <v>864</v>
      </c>
      <c r="C319" s="27">
        <v>1514.5320400000001</v>
      </c>
      <c r="D319" s="27">
        <v>478.46999</v>
      </c>
      <c r="E319" s="2">
        <f t="shared" si="16"/>
        <v>31.59193581668962</v>
      </c>
      <c r="F319" s="27">
        <v>322.28383000000002</v>
      </c>
      <c r="G319" s="2">
        <f t="shared" si="17"/>
        <v>148.46230107169816</v>
      </c>
      <c r="H319" s="27"/>
      <c r="I319" s="27"/>
      <c r="J319" s="2" t="str">
        <f t="shared" si="18"/>
        <v xml:space="preserve"> </v>
      </c>
      <c r="K319" s="27"/>
      <c r="L319" s="2" t="str">
        <f t="shared" si="19"/>
        <v xml:space="preserve"> </v>
      </c>
      <c r="M319" s="27"/>
    </row>
    <row r="320" spans="1:13" ht="76.5" x14ac:dyDescent="0.2">
      <c r="A320" s="26" t="s">
        <v>56</v>
      </c>
      <c r="B320" s="26" t="s">
        <v>631</v>
      </c>
      <c r="C320" s="27">
        <v>460</v>
      </c>
      <c r="D320" s="27">
        <v>109.95314999999999</v>
      </c>
      <c r="E320" s="2">
        <f t="shared" si="16"/>
        <v>23.902858695652174</v>
      </c>
      <c r="F320" s="27">
        <v>84.390699999999995</v>
      </c>
      <c r="G320" s="2">
        <f t="shared" si="17"/>
        <v>130.29060074155089</v>
      </c>
      <c r="H320" s="27"/>
      <c r="I320" s="27"/>
      <c r="J320" s="2" t="str">
        <f t="shared" si="18"/>
        <v xml:space="preserve"> </v>
      </c>
      <c r="K320" s="27"/>
      <c r="L320" s="2" t="str">
        <f t="shared" si="19"/>
        <v xml:space="preserve"> </v>
      </c>
      <c r="M320" s="27"/>
    </row>
    <row r="321" spans="1:13" x14ac:dyDescent="0.2">
      <c r="A321" s="26" t="s">
        <v>66</v>
      </c>
      <c r="B321" s="26" t="s">
        <v>1193</v>
      </c>
      <c r="C321" s="27">
        <v>736.80899999999997</v>
      </c>
      <c r="D321" s="27">
        <v>157.89850999999999</v>
      </c>
      <c r="E321" s="2">
        <f t="shared" si="16"/>
        <v>21.430046321366866</v>
      </c>
      <c r="F321" s="27">
        <v>259.61684000000002</v>
      </c>
      <c r="G321" s="2">
        <f t="shared" si="17"/>
        <v>60.819825863376188</v>
      </c>
      <c r="H321" s="27">
        <v>63.07</v>
      </c>
      <c r="I321" s="27">
        <v>0.79500000000000004</v>
      </c>
      <c r="J321" s="2">
        <f t="shared" si="18"/>
        <v>1.2605042016806722</v>
      </c>
      <c r="K321" s="27">
        <v>2.65</v>
      </c>
      <c r="L321" s="2">
        <f t="shared" si="19"/>
        <v>30.000000000000004</v>
      </c>
      <c r="M321" s="27"/>
    </row>
    <row r="322" spans="1:13" ht="38.25" x14ac:dyDescent="0.2">
      <c r="A322" s="26" t="s">
        <v>1102</v>
      </c>
      <c r="B322" s="26" t="s">
        <v>173</v>
      </c>
      <c r="C322" s="27">
        <v>736.80899999999997</v>
      </c>
      <c r="D322" s="27">
        <v>157.89850999999999</v>
      </c>
      <c r="E322" s="2">
        <f t="shared" si="16"/>
        <v>21.430046321366866</v>
      </c>
      <c r="F322" s="27">
        <v>259.61684000000002</v>
      </c>
      <c r="G322" s="2">
        <f t="shared" si="17"/>
        <v>60.819825863376188</v>
      </c>
      <c r="H322" s="27">
        <v>63.07</v>
      </c>
      <c r="I322" s="27">
        <v>0.79500000000000004</v>
      </c>
      <c r="J322" s="2">
        <f t="shared" si="18"/>
        <v>1.2605042016806722</v>
      </c>
      <c r="K322" s="27">
        <v>2.65</v>
      </c>
      <c r="L322" s="2">
        <f t="shared" si="19"/>
        <v>30.000000000000004</v>
      </c>
      <c r="M322" s="27"/>
    </row>
    <row r="323" spans="1:13" ht="38.25" x14ac:dyDescent="0.2">
      <c r="A323" s="26" t="s">
        <v>1188</v>
      </c>
      <c r="B323" s="26" t="s">
        <v>1363</v>
      </c>
      <c r="C323" s="27">
        <v>63.07</v>
      </c>
      <c r="D323" s="27">
        <v>0.79500000000000004</v>
      </c>
      <c r="E323" s="2">
        <f t="shared" si="16"/>
        <v>1.2605042016806722</v>
      </c>
      <c r="F323" s="27">
        <v>2.65</v>
      </c>
      <c r="G323" s="2">
        <f t="shared" si="17"/>
        <v>30.000000000000004</v>
      </c>
      <c r="H323" s="27">
        <v>63.07</v>
      </c>
      <c r="I323" s="27">
        <v>0.79500000000000004</v>
      </c>
      <c r="J323" s="2">
        <f t="shared" si="18"/>
        <v>1.2605042016806722</v>
      </c>
      <c r="K323" s="27">
        <v>2.65</v>
      </c>
      <c r="L323" s="2">
        <f t="shared" si="19"/>
        <v>30.000000000000004</v>
      </c>
      <c r="M323" s="27"/>
    </row>
    <row r="324" spans="1:13" ht="38.25" x14ac:dyDescent="0.2">
      <c r="A324" s="26" t="s">
        <v>322</v>
      </c>
      <c r="B324" s="26" t="s">
        <v>558</v>
      </c>
      <c r="C324" s="27">
        <v>106</v>
      </c>
      <c r="D324" s="27">
        <v>30.634070000000001</v>
      </c>
      <c r="E324" s="2">
        <f t="shared" si="16"/>
        <v>28.900066037735851</v>
      </c>
      <c r="F324" s="27">
        <v>22.177479999999999</v>
      </c>
      <c r="G324" s="2">
        <f t="shared" si="17"/>
        <v>138.13142881878375</v>
      </c>
      <c r="H324" s="27"/>
      <c r="I324" s="27"/>
      <c r="J324" s="2" t="str">
        <f t="shared" si="18"/>
        <v xml:space="preserve"> </v>
      </c>
      <c r="K324" s="27"/>
      <c r="L324" s="2" t="str">
        <f t="shared" si="19"/>
        <v xml:space="preserve"> </v>
      </c>
      <c r="M324" s="27"/>
    </row>
    <row r="325" spans="1:13" ht="38.25" x14ac:dyDescent="0.2">
      <c r="A325" s="26" t="s">
        <v>1541</v>
      </c>
      <c r="B325" s="26" t="s">
        <v>537</v>
      </c>
      <c r="C325" s="27">
        <v>567.73900000000003</v>
      </c>
      <c r="D325" s="27">
        <v>126.46944000000001</v>
      </c>
      <c r="E325" s="2">
        <f t="shared" si="16"/>
        <v>22.275982449681983</v>
      </c>
      <c r="F325" s="27">
        <v>234.78935999999999</v>
      </c>
      <c r="G325" s="2">
        <f t="shared" si="17"/>
        <v>53.865064413481093</v>
      </c>
      <c r="H325" s="27"/>
      <c r="I325" s="27"/>
      <c r="J325" s="2" t="str">
        <f t="shared" si="18"/>
        <v xml:space="preserve"> </v>
      </c>
      <c r="K325" s="27"/>
      <c r="L325" s="2" t="str">
        <f t="shared" si="19"/>
        <v xml:space="preserve"> </v>
      </c>
      <c r="M325" s="27"/>
    </row>
    <row r="326" spans="1:13" x14ac:dyDescent="0.2">
      <c r="A326" s="26" t="s">
        <v>1122</v>
      </c>
      <c r="B326" s="26" t="s">
        <v>490</v>
      </c>
      <c r="C326" s="27">
        <v>620547.47817999998</v>
      </c>
      <c r="D326" s="27">
        <v>131647.41145000001</v>
      </c>
      <c r="E326" s="2">
        <f t="shared" si="16"/>
        <v>21.214720239635479</v>
      </c>
      <c r="F326" s="27">
        <v>200032.96758</v>
      </c>
      <c r="G326" s="2">
        <f t="shared" si="17"/>
        <v>65.812857271814323</v>
      </c>
      <c r="H326" s="27">
        <v>587452.95915999997</v>
      </c>
      <c r="I326" s="27">
        <v>121300.29648</v>
      </c>
      <c r="J326" s="2">
        <f t="shared" si="18"/>
        <v>20.64851229168162</v>
      </c>
      <c r="K326" s="27">
        <v>166507.16536000001</v>
      </c>
      <c r="L326" s="2">
        <f t="shared" si="19"/>
        <v>72.849895809432809</v>
      </c>
      <c r="M326" s="27">
        <v>48563.437539999999</v>
      </c>
    </row>
    <row r="327" spans="1:13" ht="38.25" x14ac:dyDescent="0.2">
      <c r="A327" s="26" t="s">
        <v>1529</v>
      </c>
      <c r="B327" s="26" t="s">
        <v>654</v>
      </c>
      <c r="C327" s="27">
        <v>431215.69902</v>
      </c>
      <c r="D327" s="27">
        <v>75457.592739999993</v>
      </c>
      <c r="E327" s="2">
        <f t="shared" si="16"/>
        <v>17.498804638024144</v>
      </c>
      <c r="F327" s="27">
        <v>66084.47623</v>
      </c>
      <c r="G327" s="2">
        <f t="shared" si="17"/>
        <v>114.18353756391721</v>
      </c>
      <c r="H327" s="27">
        <v>418905.13672000001</v>
      </c>
      <c r="I327" s="27">
        <v>72751.533979999993</v>
      </c>
      <c r="J327" s="2">
        <f t="shared" si="18"/>
        <v>17.367066574938605</v>
      </c>
      <c r="K327" s="27">
        <v>63816.093070000003</v>
      </c>
      <c r="L327" s="2">
        <f t="shared" si="19"/>
        <v>114.00186141166412</v>
      </c>
      <c r="M327" s="27">
        <v>28984.013089999993</v>
      </c>
    </row>
    <row r="328" spans="1:13" ht="51" x14ac:dyDescent="0.2">
      <c r="A328" s="26" t="s">
        <v>560</v>
      </c>
      <c r="B328" s="26" t="s">
        <v>1616</v>
      </c>
      <c r="C328" s="27">
        <v>810.7441</v>
      </c>
      <c r="D328" s="27">
        <v>222.76813000000001</v>
      </c>
      <c r="E328" s="2">
        <f t="shared" si="16"/>
        <v>27.476996749035859</v>
      </c>
      <c r="F328" s="27">
        <v>313.39141999999998</v>
      </c>
      <c r="G328" s="2">
        <f t="shared" si="17"/>
        <v>71.083034117526267</v>
      </c>
      <c r="H328" s="27">
        <v>415.51242999999999</v>
      </c>
      <c r="I328" s="27">
        <v>111.38409</v>
      </c>
      <c r="J328" s="2">
        <f t="shared" si="18"/>
        <v>26.806439942121585</v>
      </c>
      <c r="K328" s="27">
        <v>156.69576000000001</v>
      </c>
      <c r="L328" s="2">
        <f t="shared" si="19"/>
        <v>71.083027390147635</v>
      </c>
      <c r="M328" s="27">
        <v>29.150729999999996</v>
      </c>
    </row>
    <row r="329" spans="1:13" ht="76.5" x14ac:dyDescent="0.2">
      <c r="A329" s="26" t="s">
        <v>1345</v>
      </c>
      <c r="B329" s="26" t="s">
        <v>1531</v>
      </c>
      <c r="C329" s="27">
        <v>810.7441</v>
      </c>
      <c r="D329" s="27">
        <v>222.76813000000001</v>
      </c>
      <c r="E329" s="2">
        <f t="shared" ref="E329:E392" si="20">IF(C329=0," ",IF(D329/C329*100&gt;200,"свыше 200",IF(D329/C329&gt;0,D329/C329*100,"")))</f>
        <v>27.476996749035859</v>
      </c>
      <c r="F329" s="27">
        <v>313.39141999999998</v>
      </c>
      <c r="G329" s="2">
        <f t="shared" ref="G329:G392" si="21">IF(F329=0," ",IF(D329/F329*100&gt;200,"свыше 200",IF(D329/F329&gt;0,D329/F329*100,"")))</f>
        <v>71.083034117526267</v>
      </c>
      <c r="H329" s="27">
        <v>415.51242999999999</v>
      </c>
      <c r="I329" s="27">
        <v>111.38409</v>
      </c>
      <c r="J329" s="2">
        <f t="shared" si="18"/>
        <v>26.806439942121585</v>
      </c>
      <c r="K329" s="27">
        <v>156.69576000000001</v>
      </c>
      <c r="L329" s="2">
        <f t="shared" si="19"/>
        <v>71.083027390147635</v>
      </c>
      <c r="M329" s="27">
        <v>29.150729999999996</v>
      </c>
    </row>
    <row r="330" spans="1:13" ht="63.75" x14ac:dyDescent="0.2">
      <c r="A330" s="26" t="s">
        <v>85</v>
      </c>
      <c r="B330" s="26" t="s">
        <v>935</v>
      </c>
      <c r="C330" s="27">
        <v>1834.1202000000001</v>
      </c>
      <c r="D330" s="27">
        <v>530.25634000000002</v>
      </c>
      <c r="E330" s="2">
        <f t="shared" si="20"/>
        <v>28.910664633648331</v>
      </c>
      <c r="F330" s="27">
        <v>581.11994000000004</v>
      </c>
      <c r="G330" s="2">
        <f t="shared" si="21"/>
        <v>91.247314624929231</v>
      </c>
      <c r="H330" s="27">
        <v>932.77508999999998</v>
      </c>
      <c r="I330" s="27">
        <v>265.12812000000002</v>
      </c>
      <c r="J330" s="2">
        <f t="shared" ref="J330:J393" si="22">IF(H330=0," ",IF(I330/H330*100&gt;200,"свыше 200",IF(I330/H330&gt;0,I330/H330*100,"")))</f>
        <v>28.42358493943058</v>
      </c>
      <c r="K330" s="27">
        <v>290.56011999999998</v>
      </c>
      <c r="L330" s="2">
        <f t="shared" ref="L330:L393" si="23">IF(K330=0," ",IF(I330/K330*100&gt;200,"свыше 200",IF(I330/K330&gt;0,I330/K330*100,"")))</f>
        <v>91.247250310882322</v>
      </c>
      <c r="M330" s="27">
        <v>99.313830000000024</v>
      </c>
    </row>
    <row r="331" spans="1:13" ht="102" x14ac:dyDescent="0.2">
      <c r="A331" s="26" t="s">
        <v>43</v>
      </c>
      <c r="B331" s="26" t="s">
        <v>550</v>
      </c>
      <c r="C331" s="27">
        <v>0.65</v>
      </c>
      <c r="D331" s="27"/>
      <c r="E331" s="2" t="str">
        <f t="shared" si="20"/>
        <v/>
      </c>
      <c r="F331" s="27"/>
      <c r="G331" s="2" t="str">
        <f t="shared" si="21"/>
        <v xml:space="preserve"> </v>
      </c>
      <c r="H331" s="27">
        <v>0.65</v>
      </c>
      <c r="I331" s="27"/>
      <c r="J331" s="2" t="str">
        <f t="shared" si="22"/>
        <v/>
      </c>
      <c r="K331" s="27"/>
      <c r="L331" s="2" t="str">
        <f t="shared" si="23"/>
        <v xml:space="preserve"> </v>
      </c>
      <c r="M331" s="27"/>
    </row>
    <row r="332" spans="1:13" ht="89.25" x14ac:dyDescent="0.2">
      <c r="A332" s="26" t="s">
        <v>873</v>
      </c>
      <c r="B332" s="26" t="s">
        <v>1623</v>
      </c>
      <c r="C332" s="27">
        <v>1833.4702</v>
      </c>
      <c r="D332" s="27">
        <v>530.25634000000002</v>
      </c>
      <c r="E332" s="2">
        <f t="shared" si="20"/>
        <v>28.920914013219306</v>
      </c>
      <c r="F332" s="27">
        <v>581.11956999999995</v>
      </c>
      <c r="G332" s="2">
        <f t="shared" si="21"/>
        <v>91.247372722278158</v>
      </c>
      <c r="H332" s="27">
        <v>932.12509</v>
      </c>
      <c r="I332" s="27">
        <v>265.12812000000002</v>
      </c>
      <c r="J332" s="2">
        <f t="shared" si="22"/>
        <v>28.443405594843501</v>
      </c>
      <c r="K332" s="27">
        <v>290.55975000000001</v>
      </c>
      <c r="L332" s="2">
        <f t="shared" si="23"/>
        <v>91.247366505512204</v>
      </c>
      <c r="M332" s="27">
        <v>99.313830000000024</v>
      </c>
    </row>
    <row r="333" spans="1:13" ht="51" x14ac:dyDescent="0.2">
      <c r="A333" s="26" t="s">
        <v>297</v>
      </c>
      <c r="B333" s="26" t="s">
        <v>521</v>
      </c>
      <c r="C333" s="27">
        <v>3122.1267400000002</v>
      </c>
      <c r="D333" s="27">
        <v>653.07723999999996</v>
      </c>
      <c r="E333" s="2">
        <f t="shared" si="20"/>
        <v>20.917704320997547</v>
      </c>
      <c r="F333" s="27">
        <v>695.80224999999996</v>
      </c>
      <c r="G333" s="2">
        <f t="shared" si="21"/>
        <v>93.859604506883969</v>
      </c>
      <c r="H333" s="27">
        <v>2231.1447899999998</v>
      </c>
      <c r="I333" s="27">
        <v>441.94767999999999</v>
      </c>
      <c r="J333" s="2">
        <f t="shared" si="22"/>
        <v>19.808112946358808</v>
      </c>
      <c r="K333" s="27">
        <v>446.83726999999999</v>
      </c>
      <c r="L333" s="2">
        <f t="shared" si="23"/>
        <v>98.905733624234159</v>
      </c>
      <c r="M333" s="27">
        <v>200.30600999999999</v>
      </c>
    </row>
    <row r="334" spans="1:13" ht="89.25" x14ac:dyDescent="0.2">
      <c r="A334" s="26" t="s">
        <v>1252</v>
      </c>
      <c r="B334" s="26" t="s">
        <v>1081</v>
      </c>
      <c r="C334" s="27">
        <v>1323.5095100000001</v>
      </c>
      <c r="D334" s="27">
        <v>234.5</v>
      </c>
      <c r="E334" s="2">
        <f t="shared" si="20"/>
        <v>17.718044202039771</v>
      </c>
      <c r="F334" s="27">
        <v>197.87219999999999</v>
      </c>
      <c r="G334" s="2">
        <f t="shared" si="21"/>
        <v>118.51083679263688</v>
      </c>
      <c r="H334" s="27">
        <v>1323.5095100000001</v>
      </c>
      <c r="I334" s="27">
        <v>234.5</v>
      </c>
      <c r="J334" s="2">
        <f t="shared" si="22"/>
        <v>17.718044202039771</v>
      </c>
      <c r="K334" s="27">
        <v>197.87219999999999</v>
      </c>
      <c r="L334" s="2">
        <f t="shared" si="23"/>
        <v>118.51083679263688</v>
      </c>
      <c r="M334" s="27">
        <v>133</v>
      </c>
    </row>
    <row r="335" spans="1:13" ht="76.5" x14ac:dyDescent="0.2">
      <c r="A335" s="26" t="s">
        <v>388</v>
      </c>
      <c r="B335" s="26" t="s">
        <v>199</v>
      </c>
      <c r="C335" s="27">
        <v>1777.39023</v>
      </c>
      <c r="D335" s="27">
        <v>414.89530999999999</v>
      </c>
      <c r="E335" s="2">
        <f t="shared" si="20"/>
        <v>23.342949848441556</v>
      </c>
      <c r="F335" s="27">
        <v>497.93004999999999</v>
      </c>
      <c r="G335" s="2">
        <f t="shared" si="21"/>
        <v>83.324015090071384</v>
      </c>
      <c r="H335" s="27">
        <v>907.63527999999997</v>
      </c>
      <c r="I335" s="27">
        <v>207.44767999999999</v>
      </c>
      <c r="J335" s="2">
        <f t="shared" si="22"/>
        <v>22.855841390387557</v>
      </c>
      <c r="K335" s="27">
        <v>248.96507</v>
      </c>
      <c r="L335" s="2">
        <f t="shared" si="23"/>
        <v>83.324010070970999</v>
      </c>
      <c r="M335" s="27">
        <v>67.306009999999986</v>
      </c>
    </row>
    <row r="336" spans="1:13" ht="63.75" x14ac:dyDescent="0.2">
      <c r="A336" s="26" t="s">
        <v>1221</v>
      </c>
      <c r="B336" s="26" t="s">
        <v>1230</v>
      </c>
      <c r="C336" s="27">
        <v>21.227</v>
      </c>
      <c r="D336" s="27">
        <v>3.6819299999999999</v>
      </c>
      <c r="E336" s="2">
        <f t="shared" si="20"/>
        <v>17.345503368351629</v>
      </c>
      <c r="F336" s="27"/>
      <c r="G336" s="2" t="str">
        <f t="shared" si="21"/>
        <v xml:space="preserve"> </v>
      </c>
      <c r="H336" s="27"/>
      <c r="I336" s="27"/>
      <c r="J336" s="2" t="str">
        <f t="shared" si="22"/>
        <v xml:space="preserve"> </v>
      </c>
      <c r="K336" s="27"/>
      <c r="L336" s="2" t="str">
        <f t="shared" si="23"/>
        <v xml:space="preserve"> </v>
      </c>
      <c r="M336" s="27"/>
    </row>
    <row r="337" spans="1:13" ht="63.75" x14ac:dyDescent="0.2">
      <c r="A337" s="26" t="s">
        <v>1485</v>
      </c>
      <c r="B337" s="26" t="s">
        <v>1161</v>
      </c>
      <c r="C337" s="27"/>
      <c r="D337" s="27"/>
      <c r="E337" s="2" t="str">
        <f t="shared" si="20"/>
        <v xml:space="preserve"> </v>
      </c>
      <c r="F337" s="27">
        <v>446.53665000000001</v>
      </c>
      <c r="G337" s="2" t="str">
        <f t="shared" si="21"/>
        <v/>
      </c>
      <c r="H337" s="27"/>
      <c r="I337" s="27"/>
      <c r="J337" s="2" t="str">
        <f t="shared" si="22"/>
        <v xml:space="preserve"> </v>
      </c>
      <c r="K337" s="27">
        <v>342.19864999999999</v>
      </c>
      <c r="L337" s="2" t="str">
        <f t="shared" si="23"/>
        <v/>
      </c>
      <c r="M337" s="27"/>
    </row>
    <row r="338" spans="1:13" ht="63.75" x14ac:dyDescent="0.2">
      <c r="A338" s="26" t="s">
        <v>1485</v>
      </c>
      <c r="B338" s="26" t="s">
        <v>1280</v>
      </c>
      <c r="C338" s="27">
        <v>1902.356</v>
      </c>
      <c r="D338" s="27">
        <v>316.99414000000002</v>
      </c>
      <c r="E338" s="2">
        <f t="shared" si="20"/>
        <v>16.663239688049977</v>
      </c>
      <c r="F338" s="27"/>
      <c r="G338" s="2" t="str">
        <f t="shared" si="21"/>
        <v xml:space="preserve"> </v>
      </c>
      <c r="H338" s="27">
        <v>1093.2750000000001</v>
      </c>
      <c r="I338" s="27">
        <v>225.96583999999999</v>
      </c>
      <c r="J338" s="2">
        <f t="shared" si="22"/>
        <v>20.668710068372548</v>
      </c>
      <c r="K338" s="27"/>
      <c r="L338" s="2" t="str">
        <f t="shared" si="23"/>
        <v xml:space="preserve"> </v>
      </c>
      <c r="M338" s="27">
        <v>79.400579999999991</v>
      </c>
    </row>
    <row r="339" spans="1:13" ht="102" x14ac:dyDescent="0.2">
      <c r="A339" s="26" t="s">
        <v>1450</v>
      </c>
      <c r="B339" s="26" t="s">
        <v>1398</v>
      </c>
      <c r="C339" s="27"/>
      <c r="D339" s="27"/>
      <c r="E339" s="2" t="str">
        <f t="shared" si="20"/>
        <v xml:space="preserve"> </v>
      </c>
      <c r="F339" s="27">
        <v>237.86062000000001</v>
      </c>
      <c r="G339" s="2" t="str">
        <f t="shared" si="21"/>
        <v/>
      </c>
      <c r="H339" s="27"/>
      <c r="I339" s="27"/>
      <c r="J339" s="2" t="str">
        <f t="shared" si="22"/>
        <v xml:space="preserve"> </v>
      </c>
      <c r="K339" s="27">
        <v>237.86062000000001</v>
      </c>
      <c r="L339" s="2" t="str">
        <f t="shared" si="23"/>
        <v/>
      </c>
      <c r="M339" s="27"/>
    </row>
    <row r="340" spans="1:13" ht="102" x14ac:dyDescent="0.2">
      <c r="A340" s="26" t="s">
        <v>1450</v>
      </c>
      <c r="B340" s="26" t="s">
        <v>1257</v>
      </c>
      <c r="C340" s="27">
        <v>250</v>
      </c>
      <c r="D340" s="27">
        <v>134.93781000000001</v>
      </c>
      <c r="E340" s="2">
        <f t="shared" si="20"/>
        <v>53.975124000000008</v>
      </c>
      <c r="F340" s="27"/>
      <c r="G340" s="2" t="str">
        <f t="shared" si="21"/>
        <v xml:space="preserve"> </v>
      </c>
      <c r="H340" s="27">
        <v>250</v>
      </c>
      <c r="I340" s="27">
        <v>134.93781000000001</v>
      </c>
      <c r="J340" s="2">
        <f t="shared" si="22"/>
        <v>53.975124000000008</v>
      </c>
      <c r="K340" s="27"/>
      <c r="L340" s="2" t="str">
        <f t="shared" si="23"/>
        <v xml:space="preserve"> </v>
      </c>
      <c r="M340" s="27">
        <v>20.419360000000012</v>
      </c>
    </row>
    <row r="341" spans="1:13" ht="89.25" x14ac:dyDescent="0.2">
      <c r="A341" s="26" t="s">
        <v>623</v>
      </c>
      <c r="B341" s="26" t="s">
        <v>563</v>
      </c>
      <c r="C341" s="27"/>
      <c r="D341" s="27"/>
      <c r="E341" s="2" t="str">
        <f t="shared" si="20"/>
        <v xml:space="preserve"> </v>
      </c>
      <c r="F341" s="27">
        <v>208.67603</v>
      </c>
      <c r="G341" s="2" t="str">
        <f t="shared" si="21"/>
        <v/>
      </c>
      <c r="H341" s="27"/>
      <c r="I341" s="27"/>
      <c r="J341" s="2" t="str">
        <f t="shared" si="22"/>
        <v xml:space="preserve"> </v>
      </c>
      <c r="K341" s="27">
        <v>104.33803</v>
      </c>
      <c r="L341" s="2" t="str">
        <f t="shared" si="23"/>
        <v/>
      </c>
      <c r="M341" s="27"/>
    </row>
    <row r="342" spans="1:13" ht="89.25" x14ac:dyDescent="0.2">
      <c r="A342" s="26" t="s">
        <v>623</v>
      </c>
      <c r="B342" s="26" t="s">
        <v>936</v>
      </c>
      <c r="C342" s="27">
        <v>1632.15</v>
      </c>
      <c r="D342" s="27">
        <v>182.05604</v>
      </c>
      <c r="E342" s="2">
        <f t="shared" si="20"/>
        <v>11.154369390068315</v>
      </c>
      <c r="F342" s="27"/>
      <c r="G342" s="2" t="str">
        <f t="shared" si="21"/>
        <v xml:space="preserve"> </v>
      </c>
      <c r="H342" s="27">
        <v>843.27499999999998</v>
      </c>
      <c r="I342" s="27">
        <v>91.028030000000001</v>
      </c>
      <c r="J342" s="2">
        <f t="shared" si="22"/>
        <v>10.794584210370282</v>
      </c>
      <c r="K342" s="27"/>
      <c r="L342" s="2" t="str">
        <f t="shared" si="23"/>
        <v xml:space="preserve"> </v>
      </c>
      <c r="M342" s="27">
        <v>58.98122</v>
      </c>
    </row>
    <row r="343" spans="1:13" ht="76.5" x14ac:dyDescent="0.2">
      <c r="A343" s="26" t="s">
        <v>1421</v>
      </c>
      <c r="B343" s="26" t="s">
        <v>1189</v>
      </c>
      <c r="C343" s="27"/>
      <c r="D343" s="27"/>
      <c r="E343" s="2" t="str">
        <f t="shared" si="20"/>
        <v xml:space="preserve"> </v>
      </c>
      <c r="F343" s="27"/>
      <c r="G343" s="2" t="str">
        <f t="shared" si="21"/>
        <v xml:space="preserve"> </v>
      </c>
      <c r="H343" s="27"/>
      <c r="I343" s="27"/>
      <c r="J343" s="2" t="str">
        <f t="shared" si="22"/>
        <v xml:space="preserve"> </v>
      </c>
      <c r="K343" s="27"/>
      <c r="L343" s="2" t="str">
        <f t="shared" si="23"/>
        <v xml:space="preserve"> </v>
      </c>
      <c r="M343" s="27"/>
    </row>
    <row r="344" spans="1:13" ht="89.25" x14ac:dyDescent="0.2">
      <c r="A344" s="26" t="s">
        <v>1421</v>
      </c>
      <c r="B344" s="26" t="s">
        <v>39</v>
      </c>
      <c r="C344" s="27">
        <v>20.206</v>
      </c>
      <c r="D344" s="27"/>
      <c r="E344" s="2" t="str">
        <f t="shared" si="20"/>
        <v/>
      </c>
      <c r="F344" s="27"/>
      <c r="G344" s="2" t="str">
        <f t="shared" si="21"/>
        <v xml:space="preserve"> </v>
      </c>
      <c r="H344" s="27"/>
      <c r="I344" s="27"/>
      <c r="J344" s="2" t="str">
        <f t="shared" si="22"/>
        <v xml:space="preserve"> </v>
      </c>
      <c r="K344" s="27"/>
      <c r="L344" s="2" t="str">
        <f t="shared" si="23"/>
        <v xml:space="preserve"> </v>
      </c>
      <c r="M344" s="27"/>
    </row>
    <row r="345" spans="1:13" ht="51" x14ac:dyDescent="0.2">
      <c r="A345" s="26" t="s">
        <v>1018</v>
      </c>
      <c r="B345" s="26" t="s">
        <v>840</v>
      </c>
      <c r="C345" s="27">
        <v>352.84532999999999</v>
      </c>
      <c r="D345" s="27">
        <v>96.829229999999995</v>
      </c>
      <c r="E345" s="2">
        <f t="shared" si="20"/>
        <v>27.44240089559921</v>
      </c>
      <c r="F345" s="27">
        <v>106.44567000000001</v>
      </c>
      <c r="G345" s="2">
        <f t="shared" si="21"/>
        <v>90.965870194626035</v>
      </c>
      <c r="H345" s="27">
        <v>293.81533000000002</v>
      </c>
      <c r="I345" s="27">
        <v>59.414610000000003</v>
      </c>
      <c r="J345" s="2">
        <f t="shared" si="22"/>
        <v>20.221752894922126</v>
      </c>
      <c r="K345" s="27">
        <v>78.222840000000005</v>
      </c>
      <c r="L345" s="2">
        <f t="shared" si="23"/>
        <v>75.955577680380813</v>
      </c>
      <c r="M345" s="27">
        <v>21.014610000000005</v>
      </c>
    </row>
    <row r="346" spans="1:13" ht="89.25" x14ac:dyDescent="0.2">
      <c r="A346" s="26" t="s">
        <v>981</v>
      </c>
      <c r="B346" s="26" t="s">
        <v>913</v>
      </c>
      <c r="C346" s="27">
        <v>186.81532999999999</v>
      </c>
      <c r="D346" s="27">
        <v>22</v>
      </c>
      <c r="E346" s="2">
        <f t="shared" si="20"/>
        <v>11.776335485958246</v>
      </c>
      <c r="F346" s="27">
        <v>50</v>
      </c>
      <c r="G346" s="2">
        <f t="shared" si="21"/>
        <v>44</v>
      </c>
      <c r="H346" s="27">
        <v>186.81532999999999</v>
      </c>
      <c r="I346" s="27">
        <v>22</v>
      </c>
      <c r="J346" s="2">
        <f t="shared" si="22"/>
        <v>11.776335485958246</v>
      </c>
      <c r="K346" s="27">
        <v>50</v>
      </c>
      <c r="L346" s="2">
        <f t="shared" si="23"/>
        <v>44</v>
      </c>
      <c r="M346" s="27">
        <v>2</v>
      </c>
    </row>
    <row r="347" spans="1:13" ht="76.5" x14ac:dyDescent="0.2">
      <c r="A347" s="26" t="s">
        <v>139</v>
      </c>
      <c r="B347" s="26" t="s">
        <v>372</v>
      </c>
      <c r="C347" s="27">
        <v>166.03</v>
      </c>
      <c r="D347" s="27">
        <v>74.829229999999995</v>
      </c>
      <c r="E347" s="2">
        <f t="shared" si="20"/>
        <v>45.069704270312592</v>
      </c>
      <c r="F347" s="27">
        <v>56.44567</v>
      </c>
      <c r="G347" s="2">
        <f t="shared" si="21"/>
        <v>132.56859206383766</v>
      </c>
      <c r="H347" s="27">
        <v>107</v>
      </c>
      <c r="I347" s="27">
        <v>37.414610000000003</v>
      </c>
      <c r="J347" s="2">
        <f t="shared" si="22"/>
        <v>34.966925233644865</v>
      </c>
      <c r="K347" s="27">
        <v>28.222840000000001</v>
      </c>
      <c r="L347" s="2">
        <f t="shared" si="23"/>
        <v>132.56855086164256</v>
      </c>
      <c r="M347" s="27">
        <v>19.014610000000005</v>
      </c>
    </row>
    <row r="348" spans="1:13" ht="51" x14ac:dyDescent="0.2">
      <c r="A348" s="26" t="s">
        <v>117</v>
      </c>
      <c r="B348" s="26" t="s">
        <v>1198</v>
      </c>
      <c r="C348" s="27">
        <v>5.4</v>
      </c>
      <c r="D348" s="27">
        <v>4.0110999999999999</v>
      </c>
      <c r="E348" s="2">
        <f t="shared" si="20"/>
        <v>74.279629629629625</v>
      </c>
      <c r="F348" s="27">
        <v>1</v>
      </c>
      <c r="G348" s="2" t="str">
        <f t="shared" si="21"/>
        <v>свыше 200</v>
      </c>
      <c r="H348" s="27">
        <v>3.2</v>
      </c>
      <c r="I348" s="27">
        <v>2.0055499999999999</v>
      </c>
      <c r="J348" s="2">
        <f t="shared" si="22"/>
        <v>62.673437499999999</v>
      </c>
      <c r="K348" s="27">
        <v>0.5</v>
      </c>
      <c r="L348" s="2" t="str">
        <f t="shared" si="23"/>
        <v>свыше 200</v>
      </c>
      <c r="M348" s="27"/>
    </row>
    <row r="349" spans="1:13" ht="76.5" x14ac:dyDescent="0.2">
      <c r="A349" s="26" t="s">
        <v>904</v>
      </c>
      <c r="B349" s="26" t="s">
        <v>313</v>
      </c>
      <c r="C349" s="27">
        <v>5.4</v>
      </c>
      <c r="D349" s="27">
        <v>4.0110999999999999</v>
      </c>
      <c r="E349" s="2">
        <f t="shared" si="20"/>
        <v>74.279629629629625</v>
      </c>
      <c r="F349" s="27">
        <v>1</v>
      </c>
      <c r="G349" s="2" t="str">
        <f t="shared" si="21"/>
        <v>свыше 200</v>
      </c>
      <c r="H349" s="27">
        <v>3.2</v>
      </c>
      <c r="I349" s="27">
        <v>2.0055499999999999</v>
      </c>
      <c r="J349" s="2">
        <f t="shared" si="22"/>
        <v>62.673437499999999</v>
      </c>
      <c r="K349" s="27">
        <v>0.5</v>
      </c>
      <c r="L349" s="2" t="str">
        <f t="shared" si="23"/>
        <v>свыше 200</v>
      </c>
      <c r="M349" s="27"/>
    </row>
    <row r="350" spans="1:13" ht="51" x14ac:dyDescent="0.2">
      <c r="A350" s="26" t="s">
        <v>1317</v>
      </c>
      <c r="B350" s="26" t="s">
        <v>672</v>
      </c>
      <c r="C350" s="27">
        <v>50.725000000000001</v>
      </c>
      <c r="D350" s="27">
        <v>4</v>
      </c>
      <c r="E350" s="2">
        <f t="shared" si="20"/>
        <v>7.8856579595860028</v>
      </c>
      <c r="F350" s="27">
        <v>2</v>
      </c>
      <c r="G350" s="2">
        <f t="shared" si="21"/>
        <v>200</v>
      </c>
      <c r="H350" s="27">
        <v>26.65</v>
      </c>
      <c r="I350" s="27">
        <v>2</v>
      </c>
      <c r="J350" s="2">
        <f t="shared" si="22"/>
        <v>7.5046904315197001</v>
      </c>
      <c r="K350" s="27">
        <v>1</v>
      </c>
      <c r="L350" s="2">
        <f t="shared" si="23"/>
        <v>200</v>
      </c>
      <c r="M350" s="27"/>
    </row>
    <row r="351" spans="1:13" ht="76.5" x14ac:dyDescent="0.2">
      <c r="A351" s="26" t="s">
        <v>426</v>
      </c>
      <c r="B351" s="26" t="s">
        <v>1108</v>
      </c>
      <c r="C351" s="27">
        <v>50.725000000000001</v>
      </c>
      <c r="D351" s="27">
        <v>4</v>
      </c>
      <c r="E351" s="2">
        <f t="shared" si="20"/>
        <v>7.8856579595860028</v>
      </c>
      <c r="F351" s="27">
        <v>2</v>
      </c>
      <c r="G351" s="2">
        <f t="shared" si="21"/>
        <v>200</v>
      </c>
      <c r="H351" s="27">
        <v>26.65</v>
      </c>
      <c r="I351" s="27">
        <v>2</v>
      </c>
      <c r="J351" s="2">
        <f t="shared" si="22"/>
        <v>7.5046904315197001</v>
      </c>
      <c r="K351" s="27">
        <v>1</v>
      </c>
      <c r="L351" s="2">
        <f t="shared" si="23"/>
        <v>200</v>
      </c>
      <c r="M351" s="27"/>
    </row>
    <row r="352" spans="1:13" ht="51" x14ac:dyDescent="0.2">
      <c r="A352" s="26" t="s">
        <v>1503</v>
      </c>
      <c r="B352" s="26" t="s">
        <v>1000</v>
      </c>
      <c r="C352" s="27">
        <v>395200.49180999998</v>
      </c>
      <c r="D352" s="27">
        <v>66784.634770000004</v>
      </c>
      <c r="E352" s="2">
        <f t="shared" si="20"/>
        <v>16.89892501502958</v>
      </c>
      <c r="F352" s="27">
        <v>59174.676010000003</v>
      </c>
      <c r="G352" s="2">
        <f t="shared" si="21"/>
        <v>112.86016126005319</v>
      </c>
      <c r="H352" s="27">
        <v>395102.06680999999</v>
      </c>
      <c r="I352" s="27">
        <v>66784.634770000004</v>
      </c>
      <c r="J352" s="2">
        <f t="shared" si="22"/>
        <v>16.903134754320575</v>
      </c>
      <c r="K352" s="27">
        <v>59174.676010000003</v>
      </c>
      <c r="L352" s="2">
        <f t="shared" si="23"/>
        <v>112.86016126005319</v>
      </c>
      <c r="M352" s="27">
        <v>26880.217140000001</v>
      </c>
    </row>
    <row r="353" spans="1:13" ht="76.5" x14ac:dyDescent="0.2">
      <c r="A353" s="26" t="s">
        <v>682</v>
      </c>
      <c r="B353" s="26" t="s">
        <v>1543</v>
      </c>
      <c r="C353" s="27">
        <v>350105</v>
      </c>
      <c r="D353" s="27">
        <v>56738.702729999997</v>
      </c>
      <c r="E353" s="2">
        <f t="shared" si="20"/>
        <v>16.206196064037933</v>
      </c>
      <c r="F353" s="27">
        <v>49424.057760000003</v>
      </c>
      <c r="G353" s="2">
        <f t="shared" si="21"/>
        <v>114.79976614935066</v>
      </c>
      <c r="H353" s="27">
        <v>350105</v>
      </c>
      <c r="I353" s="27">
        <v>56738.702729999997</v>
      </c>
      <c r="J353" s="2">
        <f t="shared" si="22"/>
        <v>16.206196064037933</v>
      </c>
      <c r="K353" s="27">
        <v>49424.057760000003</v>
      </c>
      <c r="L353" s="2">
        <f t="shared" si="23"/>
        <v>114.79976614935066</v>
      </c>
      <c r="M353" s="27">
        <v>23201.514179999998</v>
      </c>
    </row>
    <row r="354" spans="1:13" ht="76.5" x14ac:dyDescent="0.2">
      <c r="A354" s="26" t="s">
        <v>1587</v>
      </c>
      <c r="B354" s="26" t="s">
        <v>961</v>
      </c>
      <c r="C354" s="27">
        <v>45095.49181</v>
      </c>
      <c r="D354" s="27">
        <v>10045.93204</v>
      </c>
      <c r="E354" s="2">
        <f t="shared" si="20"/>
        <v>22.277020688290396</v>
      </c>
      <c r="F354" s="27">
        <v>9750.6182499999995</v>
      </c>
      <c r="G354" s="2">
        <f t="shared" si="21"/>
        <v>103.02866733604303</v>
      </c>
      <c r="H354" s="27">
        <v>44997.066809999997</v>
      </c>
      <c r="I354" s="27">
        <v>10045.93204</v>
      </c>
      <c r="J354" s="2">
        <f t="shared" si="22"/>
        <v>22.325748659171328</v>
      </c>
      <c r="K354" s="27">
        <v>9750.6182499999995</v>
      </c>
      <c r="L354" s="2">
        <f t="shared" si="23"/>
        <v>103.02866733604303</v>
      </c>
      <c r="M354" s="27">
        <v>3678.7029599999996</v>
      </c>
    </row>
    <row r="355" spans="1:13" ht="51" x14ac:dyDescent="0.2">
      <c r="A355" s="26" t="s">
        <v>1052</v>
      </c>
      <c r="B355" s="26" t="s">
        <v>568</v>
      </c>
      <c r="C355" s="27">
        <v>368.85</v>
      </c>
      <c r="D355" s="27"/>
      <c r="E355" s="2" t="str">
        <f t="shared" si="20"/>
        <v/>
      </c>
      <c r="F355" s="27">
        <v>15.6</v>
      </c>
      <c r="G355" s="2" t="str">
        <f t="shared" si="21"/>
        <v/>
      </c>
      <c r="H355" s="27">
        <v>195.25</v>
      </c>
      <c r="I355" s="27"/>
      <c r="J355" s="2" t="str">
        <f t="shared" si="22"/>
        <v/>
      </c>
      <c r="K355" s="27">
        <v>7.8</v>
      </c>
      <c r="L355" s="2" t="str">
        <f t="shared" si="23"/>
        <v/>
      </c>
      <c r="M355" s="27"/>
    </row>
    <row r="356" spans="1:13" ht="76.5" x14ac:dyDescent="0.2">
      <c r="A356" s="26" t="s">
        <v>178</v>
      </c>
      <c r="B356" s="26" t="s">
        <v>1632</v>
      </c>
      <c r="C356" s="27">
        <v>368.85</v>
      </c>
      <c r="D356" s="27"/>
      <c r="E356" s="2" t="str">
        <f t="shared" si="20"/>
        <v/>
      </c>
      <c r="F356" s="27">
        <v>15.6</v>
      </c>
      <c r="G356" s="2" t="str">
        <f t="shared" si="21"/>
        <v/>
      </c>
      <c r="H356" s="27">
        <v>195.25</v>
      </c>
      <c r="I356" s="27"/>
      <c r="J356" s="2" t="str">
        <f t="shared" si="22"/>
        <v/>
      </c>
      <c r="K356" s="27">
        <v>7.8</v>
      </c>
      <c r="L356" s="2" t="str">
        <f t="shared" si="23"/>
        <v/>
      </c>
      <c r="M356" s="27"/>
    </row>
    <row r="357" spans="1:13" ht="63.75" x14ac:dyDescent="0.2">
      <c r="A357" s="26" t="s">
        <v>587</v>
      </c>
      <c r="B357" s="26" t="s">
        <v>722</v>
      </c>
      <c r="C357" s="27">
        <v>11106.046</v>
      </c>
      <c r="D357" s="27">
        <v>3396.89077</v>
      </c>
      <c r="E357" s="2">
        <f t="shared" si="20"/>
        <v>30.585959845655243</v>
      </c>
      <c r="F357" s="27">
        <v>2370.6026900000002</v>
      </c>
      <c r="G357" s="2">
        <f t="shared" si="21"/>
        <v>143.29228530488166</v>
      </c>
      <c r="H357" s="27">
        <v>9796.7710000000006</v>
      </c>
      <c r="I357" s="27">
        <v>3053.83806</v>
      </c>
      <c r="J357" s="2">
        <f t="shared" si="22"/>
        <v>31.171883674733238</v>
      </c>
      <c r="K357" s="27">
        <v>2087.35475</v>
      </c>
      <c r="L357" s="2">
        <f t="shared" si="23"/>
        <v>146.30182339633453</v>
      </c>
      <c r="M357" s="27">
        <v>917.05083000000013</v>
      </c>
    </row>
    <row r="358" spans="1:13" ht="102" x14ac:dyDescent="0.2">
      <c r="A358" s="26" t="s">
        <v>538</v>
      </c>
      <c r="B358" s="26" t="s">
        <v>993</v>
      </c>
      <c r="C358" s="27">
        <v>8404.5210000000006</v>
      </c>
      <c r="D358" s="27">
        <v>2710.7853700000001</v>
      </c>
      <c r="E358" s="2">
        <f t="shared" si="20"/>
        <v>32.253894897758002</v>
      </c>
      <c r="F358" s="27">
        <v>1804.1068600000001</v>
      </c>
      <c r="G358" s="2">
        <f t="shared" si="21"/>
        <v>150.25636397169956</v>
      </c>
      <c r="H358" s="27">
        <v>8404.5210000000006</v>
      </c>
      <c r="I358" s="27">
        <v>2710.7853700000001</v>
      </c>
      <c r="J358" s="2">
        <f t="shared" si="22"/>
        <v>32.253894897758002</v>
      </c>
      <c r="K358" s="27">
        <v>1804.1068600000001</v>
      </c>
      <c r="L358" s="2">
        <f t="shared" si="23"/>
        <v>150.25636397169956</v>
      </c>
      <c r="M358" s="27">
        <v>729.61008000000015</v>
      </c>
    </row>
    <row r="359" spans="1:13" ht="89.25" x14ac:dyDescent="0.2">
      <c r="A359" s="26" t="s">
        <v>1360</v>
      </c>
      <c r="B359" s="26" t="s">
        <v>896</v>
      </c>
      <c r="C359" s="27">
        <v>2701.5250000000001</v>
      </c>
      <c r="D359" s="27">
        <v>686.10540000000003</v>
      </c>
      <c r="E359" s="2">
        <f t="shared" si="20"/>
        <v>25.396966528164651</v>
      </c>
      <c r="F359" s="27">
        <v>566.49582999999996</v>
      </c>
      <c r="G359" s="2">
        <f t="shared" si="21"/>
        <v>121.11393653153635</v>
      </c>
      <c r="H359" s="27">
        <v>1392.25</v>
      </c>
      <c r="I359" s="27">
        <v>343.05268999999998</v>
      </c>
      <c r="J359" s="2">
        <f t="shared" si="22"/>
        <v>24.640164481953672</v>
      </c>
      <c r="K359" s="27">
        <v>283.24788999999998</v>
      </c>
      <c r="L359" s="2">
        <f t="shared" si="23"/>
        <v>121.11394369080737</v>
      </c>
      <c r="M359" s="27">
        <v>187.44074999999998</v>
      </c>
    </row>
    <row r="360" spans="1:13" ht="63.75" x14ac:dyDescent="0.2">
      <c r="A360" s="26" t="s">
        <v>799</v>
      </c>
      <c r="B360" s="26" t="s">
        <v>735</v>
      </c>
      <c r="C360" s="27"/>
      <c r="D360" s="27"/>
      <c r="E360" s="2" t="str">
        <f t="shared" si="20"/>
        <v xml:space="preserve"> </v>
      </c>
      <c r="F360" s="27">
        <v>110.2932</v>
      </c>
      <c r="G360" s="2" t="str">
        <f t="shared" si="21"/>
        <v/>
      </c>
      <c r="H360" s="27"/>
      <c r="I360" s="27"/>
      <c r="J360" s="2" t="str">
        <f t="shared" si="22"/>
        <v xml:space="preserve"> </v>
      </c>
      <c r="K360" s="27">
        <v>62.893470000000001</v>
      </c>
      <c r="L360" s="2" t="str">
        <f t="shared" si="23"/>
        <v/>
      </c>
      <c r="M360" s="27"/>
    </row>
    <row r="361" spans="1:13" ht="76.5" x14ac:dyDescent="0.2">
      <c r="A361" s="26" t="s">
        <v>799</v>
      </c>
      <c r="B361" s="26" t="s">
        <v>1414</v>
      </c>
      <c r="C361" s="27">
        <v>740.73728000000006</v>
      </c>
      <c r="D361" s="27">
        <v>149.15768</v>
      </c>
      <c r="E361" s="2">
        <f t="shared" si="20"/>
        <v>20.136380877171455</v>
      </c>
      <c r="F361" s="27"/>
      <c r="G361" s="2" t="str">
        <f t="shared" si="21"/>
        <v xml:space="preserve"> </v>
      </c>
      <c r="H361" s="27">
        <v>540.74728000000005</v>
      </c>
      <c r="I361" s="27">
        <v>123.64312</v>
      </c>
      <c r="J361" s="2">
        <f t="shared" si="22"/>
        <v>22.865231980454897</v>
      </c>
      <c r="K361" s="27"/>
      <c r="L361" s="2" t="str">
        <f t="shared" si="23"/>
        <v xml:space="preserve"> </v>
      </c>
      <c r="M361" s="27">
        <v>89.427699999999987</v>
      </c>
    </row>
    <row r="362" spans="1:13" ht="114.75" x14ac:dyDescent="0.2">
      <c r="A362" s="26" t="s">
        <v>768</v>
      </c>
      <c r="B362" s="26" t="s">
        <v>421</v>
      </c>
      <c r="C362" s="27"/>
      <c r="D362" s="27"/>
      <c r="E362" s="2" t="str">
        <f t="shared" si="20"/>
        <v xml:space="preserve"> </v>
      </c>
      <c r="F362" s="27"/>
      <c r="G362" s="2" t="str">
        <f t="shared" si="21"/>
        <v xml:space="preserve"> </v>
      </c>
      <c r="H362" s="27"/>
      <c r="I362" s="27"/>
      <c r="J362" s="2" t="str">
        <f t="shared" si="22"/>
        <v xml:space="preserve"> </v>
      </c>
      <c r="K362" s="27"/>
      <c r="L362" s="2" t="str">
        <f t="shared" si="23"/>
        <v xml:space="preserve"> </v>
      </c>
      <c r="M362" s="27"/>
    </row>
    <row r="363" spans="1:13" ht="140.25" x14ac:dyDescent="0.2">
      <c r="A363" s="26" t="s">
        <v>768</v>
      </c>
      <c r="B363" s="26" t="s">
        <v>774</v>
      </c>
      <c r="C363" s="27">
        <v>33</v>
      </c>
      <c r="D363" s="27"/>
      <c r="E363" s="2" t="str">
        <f t="shared" si="20"/>
        <v/>
      </c>
      <c r="F363" s="27"/>
      <c r="G363" s="2" t="str">
        <f t="shared" si="21"/>
        <v xml:space="preserve"> </v>
      </c>
      <c r="H363" s="27">
        <v>33</v>
      </c>
      <c r="I363" s="27"/>
      <c r="J363" s="2" t="str">
        <f t="shared" si="22"/>
        <v/>
      </c>
      <c r="K363" s="27"/>
      <c r="L363" s="2" t="str">
        <f t="shared" si="23"/>
        <v xml:space="preserve"> </v>
      </c>
      <c r="M363" s="27"/>
    </row>
    <row r="364" spans="1:13" ht="102" x14ac:dyDescent="0.2">
      <c r="A364" s="26" t="s">
        <v>891</v>
      </c>
      <c r="B364" s="26" t="s">
        <v>1139</v>
      </c>
      <c r="C364" s="27"/>
      <c r="D364" s="27"/>
      <c r="E364" s="2" t="str">
        <f t="shared" si="20"/>
        <v xml:space="preserve"> </v>
      </c>
      <c r="F364" s="27">
        <v>15.680300000000001</v>
      </c>
      <c r="G364" s="2" t="str">
        <f t="shared" si="21"/>
        <v/>
      </c>
      <c r="H364" s="27"/>
      <c r="I364" s="27"/>
      <c r="J364" s="2" t="str">
        <f t="shared" si="22"/>
        <v xml:space="preserve"> </v>
      </c>
      <c r="K364" s="27">
        <v>7.84016</v>
      </c>
      <c r="L364" s="2" t="str">
        <f t="shared" si="23"/>
        <v/>
      </c>
      <c r="M364" s="27"/>
    </row>
    <row r="365" spans="1:13" ht="127.5" x14ac:dyDescent="0.2">
      <c r="A365" s="26" t="s">
        <v>891</v>
      </c>
      <c r="B365" s="26" t="s">
        <v>1137</v>
      </c>
      <c r="C365" s="27">
        <v>410.04</v>
      </c>
      <c r="D365" s="27">
        <v>51.029119999999999</v>
      </c>
      <c r="E365" s="2">
        <f t="shared" si="20"/>
        <v>12.444912691444737</v>
      </c>
      <c r="F365" s="27"/>
      <c r="G365" s="2" t="str">
        <f t="shared" si="21"/>
        <v xml:space="preserve"> </v>
      </c>
      <c r="H365" s="27">
        <v>210.05</v>
      </c>
      <c r="I365" s="27">
        <v>25.514559999999999</v>
      </c>
      <c r="J365" s="2">
        <f t="shared" si="22"/>
        <v>12.146898357533919</v>
      </c>
      <c r="K365" s="27"/>
      <c r="L365" s="2" t="str">
        <f t="shared" si="23"/>
        <v xml:space="preserve"> </v>
      </c>
      <c r="M365" s="27">
        <v>11.29914</v>
      </c>
    </row>
    <row r="366" spans="1:13" ht="102" x14ac:dyDescent="0.2">
      <c r="A366" s="26" t="s">
        <v>21</v>
      </c>
      <c r="B366" s="26" t="s">
        <v>346</v>
      </c>
      <c r="C366" s="27"/>
      <c r="D366" s="27"/>
      <c r="E366" s="2" t="str">
        <f t="shared" si="20"/>
        <v xml:space="preserve"> </v>
      </c>
      <c r="F366" s="27">
        <v>30</v>
      </c>
      <c r="G366" s="2" t="str">
        <f t="shared" si="21"/>
        <v/>
      </c>
      <c r="H366" s="27"/>
      <c r="I366" s="27"/>
      <c r="J366" s="2" t="str">
        <f t="shared" si="22"/>
        <v xml:space="preserve"> </v>
      </c>
      <c r="K366" s="27"/>
      <c r="L366" s="2" t="str">
        <f t="shared" si="23"/>
        <v xml:space="preserve"> </v>
      </c>
      <c r="M366" s="27"/>
    </row>
    <row r="367" spans="1:13" ht="191.25" x14ac:dyDescent="0.2">
      <c r="A367" s="26" t="s">
        <v>1641</v>
      </c>
      <c r="B367" s="26" t="s">
        <v>1270</v>
      </c>
      <c r="C367" s="27">
        <v>297.69727999999998</v>
      </c>
      <c r="D367" s="27">
        <v>98.128559999999993</v>
      </c>
      <c r="E367" s="2">
        <f t="shared" si="20"/>
        <v>32.962531602572923</v>
      </c>
      <c r="F367" s="27">
        <v>55.053310000000003</v>
      </c>
      <c r="G367" s="2">
        <f t="shared" si="21"/>
        <v>178.24279775366821</v>
      </c>
      <c r="H367" s="27">
        <v>297.69727999999998</v>
      </c>
      <c r="I367" s="27">
        <v>98.128559999999993</v>
      </c>
      <c r="J367" s="2">
        <f t="shared" si="22"/>
        <v>32.962531602572923</v>
      </c>
      <c r="K367" s="27">
        <v>55.053310000000003</v>
      </c>
      <c r="L367" s="2">
        <f t="shared" si="23"/>
        <v>178.24279775366821</v>
      </c>
      <c r="M367" s="27">
        <v>78.128559999999993</v>
      </c>
    </row>
    <row r="368" spans="1:13" ht="191.25" x14ac:dyDescent="0.2">
      <c r="A368" s="26" t="s">
        <v>822</v>
      </c>
      <c r="B368" s="26" t="s">
        <v>1595</v>
      </c>
      <c r="C368" s="27"/>
      <c r="D368" s="27"/>
      <c r="E368" s="2" t="str">
        <f t="shared" si="20"/>
        <v xml:space="preserve"> </v>
      </c>
      <c r="F368" s="27">
        <v>9.55959</v>
      </c>
      <c r="G368" s="2" t="str">
        <f t="shared" si="21"/>
        <v/>
      </c>
      <c r="H368" s="27"/>
      <c r="I368" s="27"/>
      <c r="J368" s="2" t="str">
        <f t="shared" si="22"/>
        <v xml:space="preserve"> </v>
      </c>
      <c r="K368" s="27"/>
      <c r="L368" s="2" t="str">
        <f t="shared" si="23"/>
        <v xml:space="preserve"> </v>
      </c>
      <c r="M368" s="27"/>
    </row>
    <row r="369" spans="1:13" ht="51" x14ac:dyDescent="0.2">
      <c r="A369" s="26" t="s">
        <v>1494</v>
      </c>
      <c r="B369" s="26" t="s">
        <v>1539</v>
      </c>
      <c r="C369" s="27">
        <v>341.93</v>
      </c>
      <c r="D369" s="27">
        <v>72.024379999999994</v>
      </c>
      <c r="E369" s="2">
        <f t="shared" si="20"/>
        <v>21.064071593601028</v>
      </c>
      <c r="F369" s="27">
        <v>52.939340000000001</v>
      </c>
      <c r="G369" s="2">
        <f t="shared" si="21"/>
        <v>136.05077056117435</v>
      </c>
      <c r="H369" s="27">
        <v>177.715</v>
      </c>
      <c r="I369" s="27">
        <v>36.012160000000002</v>
      </c>
      <c r="J369" s="2">
        <f t="shared" si="22"/>
        <v>20.26399572348986</v>
      </c>
      <c r="K369" s="27">
        <v>26.469619999999999</v>
      </c>
      <c r="L369" s="2">
        <f t="shared" si="23"/>
        <v>136.0509142178845</v>
      </c>
      <c r="M369" s="27">
        <v>13.592260000000003</v>
      </c>
    </row>
    <row r="370" spans="1:13" ht="76.5" x14ac:dyDescent="0.2">
      <c r="A370" s="26" t="s">
        <v>644</v>
      </c>
      <c r="B370" s="26" t="s">
        <v>1624</v>
      </c>
      <c r="C370" s="27">
        <v>341.93</v>
      </c>
      <c r="D370" s="27">
        <v>72.024379999999994</v>
      </c>
      <c r="E370" s="2">
        <f t="shared" si="20"/>
        <v>21.064071593601028</v>
      </c>
      <c r="F370" s="27">
        <v>52.939340000000001</v>
      </c>
      <c r="G370" s="2">
        <f t="shared" si="21"/>
        <v>136.05077056117435</v>
      </c>
      <c r="H370" s="27">
        <v>177.715</v>
      </c>
      <c r="I370" s="27">
        <v>36.012160000000002</v>
      </c>
      <c r="J370" s="2">
        <f t="shared" si="22"/>
        <v>20.26399572348986</v>
      </c>
      <c r="K370" s="27">
        <v>26.469619999999999</v>
      </c>
      <c r="L370" s="2">
        <f t="shared" si="23"/>
        <v>136.0509142178845</v>
      </c>
      <c r="M370" s="27">
        <v>13.592260000000003</v>
      </c>
    </row>
    <row r="371" spans="1:13" ht="89.25" x14ac:dyDescent="0.2">
      <c r="A371" s="26" t="s">
        <v>55</v>
      </c>
      <c r="B371" s="26" t="s">
        <v>461</v>
      </c>
      <c r="C371" s="27">
        <v>8.5</v>
      </c>
      <c r="D371" s="27">
        <v>2</v>
      </c>
      <c r="E371" s="2">
        <f t="shared" si="20"/>
        <v>23.52941176470588</v>
      </c>
      <c r="F371" s="27"/>
      <c r="G371" s="2" t="str">
        <f t="shared" si="21"/>
        <v xml:space="preserve"> </v>
      </c>
      <c r="H371" s="27">
        <v>8</v>
      </c>
      <c r="I371" s="27">
        <v>1</v>
      </c>
      <c r="J371" s="2">
        <f t="shared" si="22"/>
        <v>12.5</v>
      </c>
      <c r="K371" s="27"/>
      <c r="L371" s="2" t="str">
        <f t="shared" si="23"/>
        <v xml:space="preserve"> </v>
      </c>
      <c r="M371" s="27">
        <v>1</v>
      </c>
    </row>
    <row r="372" spans="1:13" ht="114.75" x14ac:dyDescent="0.2">
      <c r="A372" s="26" t="s">
        <v>851</v>
      </c>
      <c r="B372" s="26" t="s">
        <v>1522</v>
      </c>
      <c r="C372" s="27">
        <v>8.5</v>
      </c>
      <c r="D372" s="27">
        <v>2</v>
      </c>
      <c r="E372" s="2">
        <f t="shared" si="20"/>
        <v>23.52941176470588</v>
      </c>
      <c r="F372" s="27"/>
      <c r="G372" s="2" t="str">
        <f t="shared" si="21"/>
        <v xml:space="preserve"> </v>
      </c>
      <c r="H372" s="27">
        <v>8</v>
      </c>
      <c r="I372" s="27">
        <v>1</v>
      </c>
      <c r="J372" s="2">
        <f t="shared" si="22"/>
        <v>12.5</v>
      </c>
      <c r="K372" s="27"/>
      <c r="L372" s="2" t="str">
        <f t="shared" si="23"/>
        <v xml:space="preserve"> </v>
      </c>
      <c r="M372" s="27">
        <v>1</v>
      </c>
    </row>
    <row r="373" spans="1:13" ht="51" x14ac:dyDescent="0.2">
      <c r="A373" s="26" t="s">
        <v>1266</v>
      </c>
      <c r="B373" s="26" t="s">
        <v>1472</v>
      </c>
      <c r="C373" s="27">
        <v>5611.8537200000001</v>
      </c>
      <c r="D373" s="27">
        <v>978.53671999999995</v>
      </c>
      <c r="E373" s="2">
        <f t="shared" si="20"/>
        <v>17.436960562828069</v>
      </c>
      <c r="F373" s="27">
        <v>630.96547999999996</v>
      </c>
      <c r="G373" s="2">
        <f t="shared" si="21"/>
        <v>155.08561894701432</v>
      </c>
      <c r="H373" s="27">
        <v>3054.7193600000001</v>
      </c>
      <c r="I373" s="27">
        <v>521.35378000000003</v>
      </c>
      <c r="J373" s="2">
        <f t="shared" si="22"/>
        <v>17.067158012184795</v>
      </c>
      <c r="K373" s="27">
        <v>349.33271999999999</v>
      </c>
      <c r="L373" s="2">
        <f t="shared" si="23"/>
        <v>149.24275630407598</v>
      </c>
      <c r="M373" s="27">
        <v>200.84224</v>
      </c>
    </row>
    <row r="374" spans="1:13" ht="89.25" x14ac:dyDescent="0.2">
      <c r="A374" s="26" t="s">
        <v>1233</v>
      </c>
      <c r="B374" s="26" t="s">
        <v>1581</v>
      </c>
      <c r="C374" s="27">
        <v>143.333</v>
      </c>
      <c r="D374" s="27">
        <v>74.5</v>
      </c>
      <c r="E374" s="2">
        <f t="shared" si="20"/>
        <v>51.976865062476882</v>
      </c>
      <c r="F374" s="27">
        <v>68</v>
      </c>
      <c r="G374" s="2">
        <f t="shared" si="21"/>
        <v>109.55882352941177</v>
      </c>
      <c r="H374" s="27">
        <v>143.333</v>
      </c>
      <c r="I374" s="27">
        <v>74.5</v>
      </c>
      <c r="J374" s="2">
        <f t="shared" si="22"/>
        <v>51.976865062476882</v>
      </c>
      <c r="K374" s="27">
        <v>68</v>
      </c>
      <c r="L374" s="2">
        <f t="shared" si="23"/>
        <v>109.55882352941177</v>
      </c>
      <c r="M374" s="27">
        <v>28</v>
      </c>
    </row>
    <row r="375" spans="1:13" ht="76.5" x14ac:dyDescent="0.2">
      <c r="A375" s="26" t="s">
        <v>368</v>
      </c>
      <c r="B375" s="26" t="s">
        <v>332</v>
      </c>
      <c r="C375" s="27">
        <v>5462.4677199999996</v>
      </c>
      <c r="D375" s="27">
        <v>893.70759999999996</v>
      </c>
      <c r="E375" s="2">
        <f t="shared" si="20"/>
        <v>16.360876545372061</v>
      </c>
      <c r="F375" s="27">
        <v>562.66547000000003</v>
      </c>
      <c r="G375" s="2">
        <f t="shared" si="21"/>
        <v>158.83462690539724</v>
      </c>
      <c r="H375" s="27">
        <v>2911.38636</v>
      </c>
      <c r="I375" s="27">
        <v>446.85377999999997</v>
      </c>
      <c r="J375" s="2">
        <f t="shared" si="22"/>
        <v>15.348487790538387</v>
      </c>
      <c r="K375" s="27">
        <v>281.33271999999999</v>
      </c>
      <c r="L375" s="2">
        <f t="shared" si="23"/>
        <v>158.83462826506636</v>
      </c>
      <c r="M375" s="27">
        <v>172.84223999999995</v>
      </c>
    </row>
    <row r="376" spans="1:13" ht="63.75" x14ac:dyDescent="0.2">
      <c r="A376" s="26" t="s">
        <v>1185</v>
      </c>
      <c r="B376" s="26" t="s">
        <v>1552</v>
      </c>
      <c r="C376" s="27">
        <v>6.0529999999999999</v>
      </c>
      <c r="D376" s="27">
        <v>10.32912</v>
      </c>
      <c r="E376" s="2">
        <f t="shared" si="20"/>
        <v>170.64463902197258</v>
      </c>
      <c r="F376" s="27">
        <v>0.30001</v>
      </c>
      <c r="G376" s="2" t="str">
        <f t="shared" si="21"/>
        <v>свыше 200</v>
      </c>
      <c r="H376" s="27"/>
      <c r="I376" s="27"/>
      <c r="J376" s="2" t="str">
        <f t="shared" si="22"/>
        <v xml:space="preserve"> </v>
      </c>
      <c r="K376" s="27"/>
      <c r="L376" s="2" t="str">
        <f t="shared" si="23"/>
        <v xml:space="preserve"> </v>
      </c>
      <c r="M376" s="27"/>
    </row>
    <row r="377" spans="1:13" ht="63.75" x14ac:dyDescent="0.2">
      <c r="A377" s="26" t="s">
        <v>344</v>
      </c>
      <c r="B377" s="26" t="s">
        <v>1406</v>
      </c>
      <c r="C377" s="27">
        <v>9758.9728400000004</v>
      </c>
      <c r="D377" s="27">
        <v>2246.4122400000001</v>
      </c>
      <c r="E377" s="2">
        <f t="shared" si="20"/>
        <v>23.018941407362295</v>
      </c>
      <c r="F377" s="27">
        <v>1583.10358</v>
      </c>
      <c r="G377" s="2">
        <f t="shared" si="21"/>
        <v>141.89925841744355</v>
      </c>
      <c r="H377" s="27">
        <v>5033.4946300000001</v>
      </c>
      <c r="I377" s="27">
        <v>1123.2062000000001</v>
      </c>
      <c r="J377" s="2">
        <f t="shared" si="22"/>
        <v>22.314639878735701</v>
      </c>
      <c r="K377" s="27">
        <v>791.55186000000003</v>
      </c>
      <c r="L377" s="2">
        <f t="shared" si="23"/>
        <v>141.89925597547077</v>
      </c>
      <c r="M377" s="27">
        <v>452.69716000000005</v>
      </c>
    </row>
    <row r="378" spans="1:13" ht="89.25" x14ac:dyDescent="0.2">
      <c r="A378" s="26" t="s">
        <v>1135</v>
      </c>
      <c r="B378" s="26" t="s">
        <v>990</v>
      </c>
      <c r="C378" s="27">
        <v>9758.9728400000004</v>
      </c>
      <c r="D378" s="27">
        <v>2246.4122400000001</v>
      </c>
      <c r="E378" s="2">
        <f t="shared" si="20"/>
        <v>23.018941407362295</v>
      </c>
      <c r="F378" s="27">
        <v>1583.10358</v>
      </c>
      <c r="G378" s="2">
        <f t="shared" si="21"/>
        <v>141.89925841744355</v>
      </c>
      <c r="H378" s="27">
        <v>5033.4946300000001</v>
      </c>
      <c r="I378" s="27">
        <v>1123.2062000000001</v>
      </c>
      <c r="J378" s="2">
        <f t="shared" si="22"/>
        <v>22.314639878735701</v>
      </c>
      <c r="K378" s="27">
        <v>791.55186000000003</v>
      </c>
      <c r="L378" s="2">
        <f t="shared" si="23"/>
        <v>141.89925597547077</v>
      </c>
      <c r="M378" s="27">
        <v>452.69716000000005</v>
      </c>
    </row>
    <row r="379" spans="1:13" ht="102" x14ac:dyDescent="0.2">
      <c r="A379" s="26" t="s">
        <v>1002</v>
      </c>
      <c r="B379" s="26" t="s">
        <v>732</v>
      </c>
      <c r="C379" s="27"/>
      <c r="D379" s="27"/>
      <c r="E379" s="2" t="str">
        <f t="shared" si="20"/>
        <v xml:space="preserve"> </v>
      </c>
      <c r="F379" s="27"/>
      <c r="G379" s="2" t="str">
        <f t="shared" si="21"/>
        <v xml:space="preserve"> </v>
      </c>
      <c r="H379" s="27"/>
      <c r="I379" s="27"/>
      <c r="J379" s="2" t="str">
        <f t="shared" si="22"/>
        <v xml:space="preserve"> </v>
      </c>
      <c r="K379" s="27"/>
      <c r="L379" s="2" t="str">
        <f t="shared" si="23"/>
        <v xml:space="preserve"> </v>
      </c>
      <c r="M379" s="27"/>
    </row>
    <row r="380" spans="1:13" ht="140.25" x14ac:dyDescent="0.2">
      <c r="A380" s="26" t="s">
        <v>800</v>
      </c>
      <c r="B380" s="26" t="s">
        <v>950</v>
      </c>
      <c r="C380" s="27"/>
      <c r="D380" s="27"/>
      <c r="E380" s="2" t="str">
        <f t="shared" si="20"/>
        <v xml:space="preserve"> </v>
      </c>
      <c r="F380" s="27"/>
      <c r="G380" s="2" t="str">
        <f t="shared" si="21"/>
        <v xml:space="preserve"> </v>
      </c>
      <c r="H380" s="27"/>
      <c r="I380" s="27"/>
      <c r="J380" s="2" t="str">
        <f t="shared" si="22"/>
        <v xml:space="preserve"> </v>
      </c>
      <c r="K380" s="27"/>
      <c r="L380" s="2" t="str">
        <f t="shared" si="23"/>
        <v xml:space="preserve"> </v>
      </c>
      <c r="M380" s="27"/>
    </row>
    <row r="381" spans="1:13" ht="38.25" x14ac:dyDescent="0.2">
      <c r="A381" s="26" t="s">
        <v>1495</v>
      </c>
      <c r="B381" s="26" t="s">
        <v>562</v>
      </c>
      <c r="C381" s="27">
        <v>1006.80773</v>
      </c>
      <c r="D381" s="27">
        <v>208.43528000000001</v>
      </c>
      <c r="E381" s="2">
        <f t="shared" si="20"/>
        <v>20.702590354565515</v>
      </c>
      <c r="F381" s="27">
        <v>378.90321999999998</v>
      </c>
      <c r="G381" s="2">
        <f t="shared" si="21"/>
        <v>55.010163281272725</v>
      </c>
      <c r="H381" s="27">
        <v>626.05472999999995</v>
      </c>
      <c r="I381" s="27">
        <v>105.35608999999999</v>
      </c>
      <c r="J381" s="2">
        <f t="shared" si="22"/>
        <v>16.828575035284853</v>
      </c>
      <c r="K381" s="27">
        <v>205.20693</v>
      </c>
      <c r="L381" s="2">
        <f t="shared" si="23"/>
        <v>51.341389883860153</v>
      </c>
      <c r="M381" s="27">
        <v>45.569189999999992</v>
      </c>
    </row>
    <row r="382" spans="1:13" ht="63.75" x14ac:dyDescent="0.2">
      <c r="A382" s="26" t="s">
        <v>1040</v>
      </c>
      <c r="B382" s="26" t="s">
        <v>348</v>
      </c>
      <c r="C382" s="27">
        <v>626.05472999999995</v>
      </c>
      <c r="D382" s="27">
        <v>105.35608999999999</v>
      </c>
      <c r="E382" s="2">
        <f t="shared" si="20"/>
        <v>16.828575035284853</v>
      </c>
      <c r="F382" s="27">
        <v>205.20693</v>
      </c>
      <c r="G382" s="2">
        <f t="shared" si="21"/>
        <v>51.341389883860153</v>
      </c>
      <c r="H382" s="27">
        <v>626.05472999999995</v>
      </c>
      <c r="I382" s="27">
        <v>105.35608999999999</v>
      </c>
      <c r="J382" s="2">
        <f t="shared" si="22"/>
        <v>16.828575035284853</v>
      </c>
      <c r="K382" s="27">
        <v>205.20693</v>
      </c>
      <c r="L382" s="2">
        <f t="shared" si="23"/>
        <v>51.341389883860153</v>
      </c>
      <c r="M382" s="27">
        <v>45.569189999999992</v>
      </c>
    </row>
    <row r="383" spans="1:13" ht="51" x14ac:dyDescent="0.2">
      <c r="A383" s="26" t="s">
        <v>566</v>
      </c>
      <c r="B383" s="26" t="s">
        <v>1319</v>
      </c>
      <c r="C383" s="27">
        <v>380.75299999999999</v>
      </c>
      <c r="D383" s="27">
        <v>103.07919</v>
      </c>
      <c r="E383" s="2">
        <f t="shared" si="20"/>
        <v>27.072456421879803</v>
      </c>
      <c r="F383" s="27">
        <v>173.69629</v>
      </c>
      <c r="G383" s="2">
        <f t="shared" si="21"/>
        <v>59.344497225588412</v>
      </c>
      <c r="H383" s="27"/>
      <c r="I383" s="27"/>
      <c r="J383" s="2" t="str">
        <f t="shared" si="22"/>
        <v xml:space="preserve"> </v>
      </c>
      <c r="K383" s="27"/>
      <c r="L383" s="2" t="str">
        <f t="shared" si="23"/>
        <v xml:space="preserve"> </v>
      </c>
      <c r="M383" s="27"/>
    </row>
    <row r="384" spans="1:13" ht="102" x14ac:dyDescent="0.2">
      <c r="A384" s="26" t="s">
        <v>1351</v>
      </c>
      <c r="B384" s="26" t="s">
        <v>1369</v>
      </c>
      <c r="C384" s="27">
        <v>28906.799869999999</v>
      </c>
      <c r="D384" s="27">
        <v>8417.8005200000007</v>
      </c>
      <c r="E384" s="2">
        <f t="shared" si="20"/>
        <v>29.120485691451954</v>
      </c>
      <c r="F384" s="27">
        <v>31277.881789999999</v>
      </c>
      <c r="G384" s="2">
        <f t="shared" si="21"/>
        <v>26.912949465431179</v>
      </c>
      <c r="H384" s="27">
        <v>13980.479579999999</v>
      </c>
      <c r="I384" s="27">
        <v>2715.08842</v>
      </c>
      <c r="J384" s="2">
        <f t="shared" si="22"/>
        <v>19.420567116196167</v>
      </c>
      <c r="K384" s="27">
        <v>3894.0809399999998</v>
      </c>
      <c r="L384" s="2">
        <f t="shared" si="23"/>
        <v>69.72347164412048</v>
      </c>
      <c r="M384" s="27">
        <v>692.26012000000014</v>
      </c>
    </row>
    <row r="385" spans="1:13" ht="51" x14ac:dyDescent="0.2">
      <c r="A385" s="26" t="s">
        <v>879</v>
      </c>
      <c r="B385" s="26" t="s">
        <v>1528</v>
      </c>
      <c r="C385" s="27">
        <v>5438.3474299999998</v>
      </c>
      <c r="D385" s="27">
        <v>796.77251999999999</v>
      </c>
      <c r="E385" s="2">
        <f t="shared" si="20"/>
        <v>14.651004376893956</v>
      </c>
      <c r="F385" s="27">
        <v>25838.151900000001</v>
      </c>
      <c r="G385" s="2">
        <f t="shared" si="21"/>
        <v>3.0837055339085611</v>
      </c>
      <c r="H385" s="27">
        <v>4499.9516100000001</v>
      </c>
      <c r="I385" s="27">
        <v>335.05606</v>
      </c>
      <c r="J385" s="2">
        <f t="shared" si="22"/>
        <v>7.4457702890720636</v>
      </c>
      <c r="K385" s="27">
        <v>1155.4907700000001</v>
      </c>
      <c r="L385" s="2">
        <f t="shared" si="23"/>
        <v>28.996861653858126</v>
      </c>
      <c r="M385" s="27">
        <v>1.1995200000000068</v>
      </c>
    </row>
    <row r="386" spans="1:13" ht="89.25" x14ac:dyDescent="0.2">
      <c r="A386" s="26" t="s">
        <v>230</v>
      </c>
      <c r="B386" s="26" t="s">
        <v>765</v>
      </c>
      <c r="C386" s="27">
        <v>4499.9516100000001</v>
      </c>
      <c r="D386" s="27">
        <v>335.05606</v>
      </c>
      <c r="E386" s="2">
        <f t="shared" si="20"/>
        <v>7.4457702890720636</v>
      </c>
      <c r="F386" s="27">
        <v>1155.4907700000001</v>
      </c>
      <c r="G386" s="2">
        <f t="shared" si="21"/>
        <v>28.996861653858126</v>
      </c>
      <c r="H386" s="27">
        <v>4499.9516100000001</v>
      </c>
      <c r="I386" s="27">
        <v>335.05606</v>
      </c>
      <c r="J386" s="2">
        <f t="shared" si="22"/>
        <v>7.4457702890720636</v>
      </c>
      <c r="K386" s="27">
        <v>1155.4907700000001</v>
      </c>
      <c r="L386" s="2">
        <f t="shared" si="23"/>
        <v>28.996861653858126</v>
      </c>
      <c r="M386" s="27">
        <v>1.1995200000000068</v>
      </c>
    </row>
    <row r="387" spans="1:13" ht="76.5" x14ac:dyDescent="0.2">
      <c r="A387" s="26" t="s">
        <v>574</v>
      </c>
      <c r="B387" s="26" t="s">
        <v>930</v>
      </c>
      <c r="C387" s="27">
        <v>799.245</v>
      </c>
      <c r="D387" s="27">
        <v>251.28214</v>
      </c>
      <c r="E387" s="2">
        <f t="shared" si="20"/>
        <v>31.439938942376866</v>
      </c>
      <c r="F387" s="27">
        <v>23485.014149999999</v>
      </c>
      <c r="G387" s="2">
        <f t="shared" si="21"/>
        <v>1.0699680161785214</v>
      </c>
      <c r="H387" s="27"/>
      <c r="I387" s="27"/>
      <c r="J387" s="2" t="str">
        <f t="shared" si="22"/>
        <v xml:space="preserve"> </v>
      </c>
      <c r="K387" s="27"/>
      <c r="L387" s="2" t="str">
        <f t="shared" si="23"/>
        <v xml:space="preserve"> </v>
      </c>
      <c r="M387" s="27"/>
    </row>
    <row r="388" spans="1:13" ht="76.5" x14ac:dyDescent="0.2">
      <c r="A388" s="26" t="s">
        <v>1080</v>
      </c>
      <c r="B388" s="26" t="s">
        <v>204</v>
      </c>
      <c r="C388" s="27">
        <v>5.0891299999999999</v>
      </c>
      <c r="D388" s="27">
        <v>101.37878000000001</v>
      </c>
      <c r="E388" s="2" t="str">
        <f t="shared" si="20"/>
        <v>свыше 200</v>
      </c>
      <c r="F388" s="27">
        <v>1187.92399</v>
      </c>
      <c r="G388" s="2">
        <f t="shared" si="21"/>
        <v>8.5341133652835826</v>
      </c>
      <c r="H388" s="27"/>
      <c r="I388" s="27"/>
      <c r="J388" s="2" t="str">
        <f t="shared" si="22"/>
        <v xml:space="preserve"> </v>
      </c>
      <c r="K388" s="27"/>
      <c r="L388" s="2" t="str">
        <f t="shared" si="23"/>
        <v xml:space="preserve"> </v>
      </c>
      <c r="M388" s="27"/>
    </row>
    <row r="389" spans="1:13" ht="76.5" x14ac:dyDescent="0.2">
      <c r="A389" s="26" t="s">
        <v>668</v>
      </c>
      <c r="B389" s="26" t="s">
        <v>1206</v>
      </c>
      <c r="C389" s="27">
        <v>134.06169</v>
      </c>
      <c r="D389" s="27">
        <v>109.05553999999999</v>
      </c>
      <c r="E389" s="2">
        <f t="shared" si="20"/>
        <v>81.347281240449817</v>
      </c>
      <c r="F389" s="27">
        <v>9.7229899999999994</v>
      </c>
      <c r="G389" s="2" t="str">
        <f t="shared" si="21"/>
        <v>свыше 200</v>
      </c>
      <c r="H389" s="27"/>
      <c r="I389" s="27"/>
      <c r="J389" s="2" t="str">
        <f t="shared" si="22"/>
        <v xml:space="preserve"> </v>
      </c>
      <c r="K389" s="27"/>
      <c r="L389" s="2" t="str">
        <f t="shared" si="23"/>
        <v xml:space="preserve"> </v>
      </c>
      <c r="M389" s="27"/>
    </row>
    <row r="390" spans="1:13" ht="76.5" x14ac:dyDescent="0.2">
      <c r="A390" s="26" t="s">
        <v>633</v>
      </c>
      <c r="B390" s="26" t="s">
        <v>124</v>
      </c>
      <c r="C390" s="27">
        <v>1125.175</v>
      </c>
      <c r="D390" s="27">
        <v>347.09563000000003</v>
      </c>
      <c r="E390" s="2">
        <f t="shared" si="20"/>
        <v>30.848146288355149</v>
      </c>
      <c r="F390" s="27">
        <v>510.22127999999998</v>
      </c>
      <c r="G390" s="2">
        <f t="shared" si="21"/>
        <v>68.028450322573775</v>
      </c>
      <c r="H390" s="27">
        <v>1125.175</v>
      </c>
      <c r="I390" s="27">
        <v>347.09563000000003</v>
      </c>
      <c r="J390" s="2">
        <f t="shared" si="22"/>
        <v>30.848146288355149</v>
      </c>
      <c r="K390" s="27">
        <v>510.22127999999998</v>
      </c>
      <c r="L390" s="2">
        <f t="shared" si="23"/>
        <v>68.028450322573775</v>
      </c>
      <c r="M390" s="27">
        <v>13.413870000000031</v>
      </c>
    </row>
    <row r="391" spans="1:13" ht="89.25" x14ac:dyDescent="0.2">
      <c r="A391" s="26" t="s">
        <v>947</v>
      </c>
      <c r="B391" s="26" t="s">
        <v>391</v>
      </c>
      <c r="C391" s="27">
        <v>1125.175</v>
      </c>
      <c r="D391" s="27">
        <v>347.09563000000003</v>
      </c>
      <c r="E391" s="2">
        <f t="shared" si="20"/>
        <v>30.848146288355149</v>
      </c>
      <c r="F391" s="27">
        <v>510.22127999999998</v>
      </c>
      <c r="G391" s="2">
        <f t="shared" si="21"/>
        <v>68.028450322573775</v>
      </c>
      <c r="H391" s="27">
        <v>1125.175</v>
      </c>
      <c r="I391" s="27">
        <v>347.09563000000003</v>
      </c>
      <c r="J391" s="2">
        <f t="shared" si="22"/>
        <v>30.848146288355149</v>
      </c>
      <c r="K391" s="27">
        <v>510.22127999999998</v>
      </c>
      <c r="L391" s="2">
        <f t="shared" si="23"/>
        <v>68.028450322573775</v>
      </c>
      <c r="M391" s="27">
        <v>13.413870000000031</v>
      </c>
    </row>
    <row r="392" spans="1:13" ht="63.75" x14ac:dyDescent="0.2">
      <c r="A392" s="26" t="s">
        <v>145</v>
      </c>
      <c r="B392" s="26" t="s">
        <v>1186</v>
      </c>
      <c r="C392" s="27"/>
      <c r="D392" s="27"/>
      <c r="E392" s="2" t="str">
        <f t="shared" si="20"/>
        <v xml:space="preserve"> </v>
      </c>
      <c r="F392" s="27">
        <v>0.89888999999999997</v>
      </c>
      <c r="G392" s="2" t="str">
        <f t="shared" si="21"/>
        <v/>
      </c>
      <c r="H392" s="27"/>
      <c r="I392" s="27"/>
      <c r="J392" s="2" t="str">
        <f t="shared" si="22"/>
        <v xml:space="preserve"> </v>
      </c>
      <c r="K392" s="27">
        <v>0.89888999999999997</v>
      </c>
      <c r="L392" s="2" t="str">
        <f t="shared" si="23"/>
        <v/>
      </c>
      <c r="M392" s="27"/>
    </row>
    <row r="393" spans="1:13" ht="76.5" x14ac:dyDescent="0.2">
      <c r="A393" s="26" t="s">
        <v>1164</v>
      </c>
      <c r="B393" s="26" t="s">
        <v>1349</v>
      </c>
      <c r="C393" s="27"/>
      <c r="D393" s="27"/>
      <c r="E393" s="2" t="str">
        <f t="shared" ref="E393:E456" si="24">IF(C393=0," ",IF(D393/C393*100&gt;200,"свыше 200",IF(D393/C393&gt;0,D393/C393*100,"")))</f>
        <v xml:space="preserve"> </v>
      </c>
      <c r="F393" s="27">
        <v>0.89888999999999997</v>
      </c>
      <c r="G393" s="2" t="str">
        <f t="shared" ref="G393:G456" si="25">IF(F393=0," ",IF(D393/F393*100&gt;200,"свыше 200",IF(D393/F393&gt;0,D393/F393*100,"")))</f>
        <v/>
      </c>
      <c r="H393" s="27"/>
      <c r="I393" s="27"/>
      <c r="J393" s="2" t="str">
        <f t="shared" si="22"/>
        <v xml:space="preserve"> </v>
      </c>
      <c r="K393" s="27">
        <v>0.89888999999999997</v>
      </c>
      <c r="L393" s="2" t="str">
        <f t="shared" si="23"/>
        <v/>
      </c>
      <c r="M393" s="27"/>
    </row>
    <row r="394" spans="1:13" ht="76.5" x14ac:dyDescent="0.2">
      <c r="A394" s="26" t="s">
        <v>823</v>
      </c>
      <c r="B394" s="26" t="s">
        <v>1524</v>
      </c>
      <c r="C394" s="27">
        <v>22343.277440000002</v>
      </c>
      <c r="D394" s="27">
        <v>7273.9306399999996</v>
      </c>
      <c r="E394" s="2">
        <f t="shared" si="24"/>
        <v>32.555343143069344</v>
      </c>
      <c r="F394" s="27">
        <v>4928.6097200000004</v>
      </c>
      <c r="G394" s="2">
        <f t="shared" si="25"/>
        <v>147.58585185763093</v>
      </c>
      <c r="H394" s="27">
        <v>8355.3529699999999</v>
      </c>
      <c r="I394" s="27">
        <v>2032.9349999999999</v>
      </c>
      <c r="J394" s="2">
        <f t="shared" ref="J394:J457" si="26">IF(H394=0," ",IF(I394/H394*100&gt;200,"свыше 200",IF(I394/H394&gt;0,I394/H394*100,"")))</f>
        <v>24.330929014001907</v>
      </c>
      <c r="K394" s="27">
        <v>2227.4699999999998</v>
      </c>
      <c r="L394" s="2">
        <f t="shared" ref="L394:L457" si="27">IF(K394=0," ",IF(I394/K394*100&gt;200,"свыше 200",IF(I394/K394&gt;0,I394/K394*100,"")))</f>
        <v>91.266549044431571</v>
      </c>
      <c r="M394" s="27">
        <v>677.64499999999998</v>
      </c>
    </row>
    <row r="395" spans="1:13" ht="76.5" x14ac:dyDescent="0.2">
      <c r="A395" s="26" t="s">
        <v>1154</v>
      </c>
      <c r="B395" s="26" t="s">
        <v>963</v>
      </c>
      <c r="C395" s="27">
        <v>8355.3529699999999</v>
      </c>
      <c r="D395" s="27">
        <v>2032.9349999999999</v>
      </c>
      <c r="E395" s="2">
        <f t="shared" si="24"/>
        <v>24.330929014001907</v>
      </c>
      <c r="F395" s="27">
        <v>2227.4699999999998</v>
      </c>
      <c r="G395" s="2">
        <f t="shared" si="25"/>
        <v>91.266549044431571</v>
      </c>
      <c r="H395" s="27">
        <v>8355.3529699999999</v>
      </c>
      <c r="I395" s="27">
        <v>2032.9349999999999</v>
      </c>
      <c r="J395" s="2">
        <f t="shared" si="26"/>
        <v>24.330929014001907</v>
      </c>
      <c r="K395" s="27">
        <v>2227.4699999999998</v>
      </c>
      <c r="L395" s="2">
        <f t="shared" si="27"/>
        <v>91.266549044431571</v>
      </c>
      <c r="M395" s="27">
        <v>677.64499999999998</v>
      </c>
    </row>
    <row r="396" spans="1:13" ht="76.5" x14ac:dyDescent="0.2">
      <c r="A396" s="26" t="s">
        <v>508</v>
      </c>
      <c r="B396" s="26" t="s">
        <v>132</v>
      </c>
      <c r="C396" s="27">
        <v>13914.793</v>
      </c>
      <c r="D396" s="27">
        <v>4825.7917799999996</v>
      </c>
      <c r="E396" s="2">
        <f t="shared" si="24"/>
        <v>34.681017389191489</v>
      </c>
      <c r="F396" s="27"/>
      <c r="G396" s="2" t="str">
        <f t="shared" si="25"/>
        <v xml:space="preserve"> </v>
      </c>
      <c r="H396" s="27"/>
      <c r="I396" s="27"/>
      <c r="J396" s="2" t="str">
        <f t="shared" si="26"/>
        <v xml:space="preserve"> </v>
      </c>
      <c r="K396" s="27"/>
      <c r="L396" s="2" t="str">
        <f t="shared" si="27"/>
        <v xml:space="preserve"> </v>
      </c>
      <c r="M396" s="27"/>
    </row>
    <row r="397" spans="1:13" ht="76.5" x14ac:dyDescent="0.2">
      <c r="A397" s="26" t="s">
        <v>508</v>
      </c>
      <c r="B397" s="26" t="s">
        <v>1184</v>
      </c>
      <c r="C397" s="27"/>
      <c r="D397" s="27"/>
      <c r="E397" s="2" t="str">
        <f t="shared" si="24"/>
        <v xml:space="preserve"> </v>
      </c>
      <c r="F397" s="27">
        <v>2518.35914</v>
      </c>
      <c r="G397" s="2" t="str">
        <f t="shared" si="25"/>
        <v/>
      </c>
      <c r="H397" s="27"/>
      <c r="I397" s="27"/>
      <c r="J397" s="2" t="str">
        <f t="shared" si="26"/>
        <v xml:space="preserve"> </v>
      </c>
      <c r="K397" s="27"/>
      <c r="L397" s="2" t="str">
        <f t="shared" si="27"/>
        <v xml:space="preserve"> </v>
      </c>
      <c r="M397" s="27"/>
    </row>
    <row r="398" spans="1:13" ht="76.5" x14ac:dyDescent="0.2">
      <c r="A398" s="26" t="s">
        <v>1031</v>
      </c>
      <c r="B398" s="26" t="s">
        <v>1443</v>
      </c>
      <c r="C398" s="27">
        <v>33.73245</v>
      </c>
      <c r="D398" s="27">
        <v>377.05058000000002</v>
      </c>
      <c r="E398" s="2" t="str">
        <f t="shared" si="24"/>
        <v>свыше 200</v>
      </c>
      <c r="F398" s="27"/>
      <c r="G398" s="2" t="str">
        <f t="shared" si="25"/>
        <v xml:space="preserve"> </v>
      </c>
      <c r="H398" s="27"/>
      <c r="I398" s="27"/>
      <c r="J398" s="2" t="str">
        <f t="shared" si="26"/>
        <v xml:space="preserve"> </v>
      </c>
      <c r="K398" s="27"/>
      <c r="L398" s="2" t="str">
        <f t="shared" si="27"/>
        <v xml:space="preserve"> </v>
      </c>
      <c r="M398" s="27"/>
    </row>
    <row r="399" spans="1:13" ht="76.5" x14ac:dyDescent="0.2">
      <c r="A399" s="26" t="s">
        <v>1031</v>
      </c>
      <c r="B399" s="26" t="s">
        <v>1506</v>
      </c>
      <c r="C399" s="27"/>
      <c r="D399" s="27"/>
      <c r="E399" s="2" t="str">
        <f t="shared" si="24"/>
        <v xml:space="preserve"> </v>
      </c>
      <c r="F399" s="27">
        <v>182.78057999999999</v>
      </c>
      <c r="G399" s="2" t="str">
        <f t="shared" si="25"/>
        <v/>
      </c>
      <c r="H399" s="27"/>
      <c r="I399" s="27"/>
      <c r="J399" s="2" t="str">
        <f t="shared" si="26"/>
        <v xml:space="preserve"> </v>
      </c>
      <c r="K399" s="27"/>
      <c r="L399" s="2" t="str">
        <f t="shared" si="27"/>
        <v xml:space="preserve"> </v>
      </c>
      <c r="M399" s="27"/>
    </row>
    <row r="400" spans="1:13" ht="76.5" x14ac:dyDescent="0.2">
      <c r="A400" s="26" t="s">
        <v>611</v>
      </c>
      <c r="B400" s="26" t="s">
        <v>46</v>
      </c>
      <c r="C400" s="27">
        <v>39.39902</v>
      </c>
      <c r="D400" s="27">
        <v>38.153280000000002</v>
      </c>
      <c r="E400" s="2">
        <f t="shared" si="24"/>
        <v>96.838144705122104</v>
      </c>
      <c r="F400" s="27"/>
      <c r="G400" s="2" t="str">
        <f t="shared" si="25"/>
        <v xml:space="preserve"> </v>
      </c>
      <c r="H400" s="27"/>
      <c r="I400" s="27"/>
      <c r="J400" s="2" t="str">
        <f t="shared" si="26"/>
        <v xml:space="preserve"> </v>
      </c>
      <c r="K400" s="27"/>
      <c r="L400" s="2" t="str">
        <f t="shared" si="27"/>
        <v xml:space="preserve"> </v>
      </c>
      <c r="M400" s="27"/>
    </row>
    <row r="401" spans="1:13" ht="51" x14ac:dyDescent="0.2">
      <c r="A401" s="26" t="s">
        <v>1231</v>
      </c>
      <c r="B401" s="26" t="s">
        <v>1464</v>
      </c>
      <c r="C401" s="27">
        <v>165.065</v>
      </c>
      <c r="D401" s="27">
        <v>19.964680000000001</v>
      </c>
      <c r="E401" s="2">
        <f t="shared" si="24"/>
        <v>12.095041347348015</v>
      </c>
      <c r="F401" s="27">
        <v>48.522860000000001</v>
      </c>
      <c r="G401" s="2">
        <f t="shared" si="25"/>
        <v>41.144895416304813</v>
      </c>
      <c r="H401" s="27"/>
      <c r="I401" s="27"/>
      <c r="J401" s="2" t="str">
        <f t="shared" si="26"/>
        <v xml:space="preserve"> </v>
      </c>
      <c r="K401" s="27"/>
      <c r="L401" s="2" t="str">
        <f t="shared" si="27"/>
        <v xml:space="preserve"> </v>
      </c>
      <c r="M401" s="27"/>
    </row>
    <row r="402" spans="1:13" ht="38.25" x14ac:dyDescent="0.2">
      <c r="A402" s="26" t="s">
        <v>632</v>
      </c>
      <c r="B402" s="26" t="s">
        <v>651</v>
      </c>
      <c r="C402" s="27">
        <v>5.5</v>
      </c>
      <c r="D402" s="27">
        <v>16.993179999999999</v>
      </c>
      <c r="E402" s="2" t="str">
        <f t="shared" si="24"/>
        <v>свыше 200</v>
      </c>
      <c r="F402" s="27">
        <v>1.5</v>
      </c>
      <c r="G402" s="2" t="str">
        <f t="shared" si="25"/>
        <v>свыше 200</v>
      </c>
      <c r="H402" s="27"/>
      <c r="I402" s="27"/>
      <c r="J402" s="2" t="str">
        <f t="shared" si="26"/>
        <v xml:space="preserve"> </v>
      </c>
      <c r="K402" s="27"/>
      <c r="L402" s="2" t="str">
        <f t="shared" si="27"/>
        <v xml:space="preserve"> </v>
      </c>
      <c r="M402" s="27"/>
    </row>
    <row r="403" spans="1:13" ht="38.25" x14ac:dyDescent="0.2">
      <c r="A403" s="26" t="s">
        <v>488</v>
      </c>
      <c r="B403" s="26" t="s">
        <v>973</v>
      </c>
      <c r="C403" s="27">
        <v>159.565</v>
      </c>
      <c r="D403" s="27">
        <v>2.9714999999999998</v>
      </c>
      <c r="E403" s="2">
        <f t="shared" si="24"/>
        <v>1.8622504935292827</v>
      </c>
      <c r="F403" s="27">
        <v>47.022860000000001</v>
      </c>
      <c r="G403" s="2">
        <f t="shared" si="25"/>
        <v>6.3192668417020998</v>
      </c>
      <c r="H403" s="27"/>
      <c r="I403" s="27"/>
      <c r="J403" s="2" t="str">
        <f t="shared" si="26"/>
        <v xml:space="preserve"> </v>
      </c>
      <c r="K403" s="27"/>
      <c r="L403" s="2" t="str">
        <f t="shared" si="27"/>
        <v xml:space="preserve"> </v>
      </c>
      <c r="M403" s="27"/>
    </row>
    <row r="404" spans="1:13" ht="25.5" x14ac:dyDescent="0.2">
      <c r="A404" s="26" t="s">
        <v>376</v>
      </c>
      <c r="B404" s="26" t="s">
        <v>1588</v>
      </c>
      <c r="C404" s="27">
        <v>13936.38805</v>
      </c>
      <c r="D404" s="27">
        <v>2059.8656900000001</v>
      </c>
      <c r="E404" s="2">
        <f t="shared" si="24"/>
        <v>14.780484603397651</v>
      </c>
      <c r="F404" s="27">
        <v>5070.4002899999996</v>
      </c>
      <c r="G404" s="2">
        <f t="shared" si="25"/>
        <v>40.625307119489776</v>
      </c>
      <c r="H404" s="27">
        <v>9171.9946199999995</v>
      </c>
      <c r="I404" s="27">
        <v>975.00360999999998</v>
      </c>
      <c r="J404" s="2">
        <f t="shared" si="26"/>
        <v>10.630224399324822</v>
      </c>
      <c r="K404" s="27">
        <v>2769.1928899999998</v>
      </c>
      <c r="L404" s="2">
        <f t="shared" si="27"/>
        <v>35.208945303914888</v>
      </c>
      <c r="M404" s="27">
        <v>468.78447</v>
      </c>
    </row>
    <row r="405" spans="1:13" ht="89.25" x14ac:dyDescent="0.2">
      <c r="A405" s="26" t="s">
        <v>1148</v>
      </c>
      <c r="B405" s="26" t="s">
        <v>195</v>
      </c>
      <c r="C405" s="27"/>
      <c r="D405" s="27">
        <v>307.63337999999999</v>
      </c>
      <c r="E405" s="2" t="str">
        <f t="shared" si="24"/>
        <v xml:space="preserve"> </v>
      </c>
      <c r="F405" s="27">
        <v>55.029000000000003</v>
      </c>
      <c r="G405" s="2" t="str">
        <f t="shared" si="25"/>
        <v>свыше 200</v>
      </c>
      <c r="H405" s="27"/>
      <c r="I405" s="27">
        <v>307.63337999999999</v>
      </c>
      <c r="J405" s="2" t="str">
        <f t="shared" si="26"/>
        <v xml:space="preserve"> </v>
      </c>
      <c r="K405" s="27">
        <v>55.029000000000003</v>
      </c>
      <c r="L405" s="2" t="str">
        <f t="shared" si="27"/>
        <v>свыше 200</v>
      </c>
      <c r="M405" s="27">
        <v>304.07702</v>
      </c>
    </row>
    <row r="406" spans="1:13" ht="51" x14ac:dyDescent="0.2">
      <c r="A406" s="26" t="s">
        <v>290</v>
      </c>
      <c r="B406" s="26" t="s">
        <v>162</v>
      </c>
      <c r="C406" s="27"/>
      <c r="D406" s="27"/>
      <c r="E406" s="2" t="str">
        <f t="shared" si="24"/>
        <v xml:space="preserve"> </v>
      </c>
      <c r="F406" s="27">
        <v>55.029000000000003</v>
      </c>
      <c r="G406" s="2" t="str">
        <f t="shared" si="25"/>
        <v/>
      </c>
      <c r="H406" s="27"/>
      <c r="I406" s="27"/>
      <c r="J406" s="2" t="str">
        <f t="shared" si="26"/>
        <v xml:space="preserve"> </v>
      </c>
      <c r="K406" s="27">
        <v>55.029000000000003</v>
      </c>
      <c r="L406" s="2" t="str">
        <f t="shared" si="27"/>
        <v/>
      </c>
      <c r="M406" s="27"/>
    </row>
    <row r="407" spans="1:13" ht="63.75" x14ac:dyDescent="0.2">
      <c r="A407" s="26" t="s">
        <v>1112</v>
      </c>
      <c r="B407" s="26" t="s">
        <v>1159</v>
      </c>
      <c r="C407" s="27"/>
      <c r="D407" s="27">
        <v>307.63337999999999</v>
      </c>
      <c r="E407" s="2" t="str">
        <f t="shared" si="24"/>
        <v xml:space="preserve"> </v>
      </c>
      <c r="F407" s="27"/>
      <c r="G407" s="2" t="str">
        <f t="shared" si="25"/>
        <v xml:space="preserve"> </v>
      </c>
      <c r="H407" s="27"/>
      <c r="I407" s="27">
        <v>307.63337999999999</v>
      </c>
      <c r="J407" s="2" t="str">
        <f t="shared" si="26"/>
        <v xml:space="preserve"> </v>
      </c>
      <c r="K407" s="27"/>
      <c r="L407" s="2" t="str">
        <f t="shared" si="27"/>
        <v xml:space="preserve"> </v>
      </c>
      <c r="M407" s="27">
        <v>304.07702</v>
      </c>
    </row>
    <row r="408" spans="1:13" ht="76.5" x14ac:dyDescent="0.2">
      <c r="A408" s="26" t="s">
        <v>19</v>
      </c>
      <c r="B408" s="26" t="s">
        <v>572</v>
      </c>
      <c r="C408" s="27">
        <v>60</v>
      </c>
      <c r="D408" s="27">
        <v>85.285309999999996</v>
      </c>
      <c r="E408" s="2">
        <f t="shared" si="24"/>
        <v>142.14218333333332</v>
      </c>
      <c r="F408" s="27">
        <v>24.248550000000002</v>
      </c>
      <c r="G408" s="2" t="str">
        <f t="shared" si="25"/>
        <v>свыше 200</v>
      </c>
      <c r="H408" s="27"/>
      <c r="I408" s="27"/>
      <c r="J408" s="2" t="str">
        <f t="shared" si="26"/>
        <v xml:space="preserve"> </v>
      </c>
      <c r="K408" s="27"/>
      <c r="L408" s="2" t="str">
        <f t="shared" si="27"/>
        <v xml:space="preserve"> </v>
      </c>
      <c r="M408" s="27"/>
    </row>
    <row r="409" spans="1:13" ht="89.25" x14ac:dyDescent="0.2">
      <c r="A409" s="26" t="s">
        <v>1501</v>
      </c>
      <c r="B409" s="26" t="s">
        <v>250</v>
      </c>
      <c r="C409" s="27">
        <v>75.997</v>
      </c>
      <c r="D409" s="27">
        <v>1032.6729700000001</v>
      </c>
      <c r="E409" s="2" t="str">
        <f t="shared" si="24"/>
        <v>свыше 200</v>
      </c>
      <c r="F409" s="27">
        <v>312.12551000000002</v>
      </c>
      <c r="G409" s="2" t="str">
        <f t="shared" si="25"/>
        <v>свыше 200</v>
      </c>
      <c r="H409" s="27"/>
      <c r="I409" s="27"/>
      <c r="J409" s="2" t="str">
        <f t="shared" si="26"/>
        <v xml:space="preserve"> </v>
      </c>
      <c r="K409" s="27"/>
      <c r="L409" s="2" t="str">
        <f t="shared" si="27"/>
        <v xml:space="preserve"> </v>
      </c>
      <c r="M409" s="27"/>
    </row>
    <row r="410" spans="1:13" ht="76.5" x14ac:dyDescent="0.2">
      <c r="A410" s="26" t="s">
        <v>243</v>
      </c>
      <c r="B410" s="26" t="s">
        <v>389</v>
      </c>
      <c r="C410" s="27"/>
      <c r="D410" s="27">
        <v>43.8</v>
      </c>
      <c r="E410" s="2" t="str">
        <f t="shared" si="24"/>
        <v xml:space="preserve"> </v>
      </c>
      <c r="F410" s="27">
        <v>25.2</v>
      </c>
      <c r="G410" s="2">
        <f t="shared" si="25"/>
        <v>173.80952380952382</v>
      </c>
      <c r="H410" s="27"/>
      <c r="I410" s="27"/>
      <c r="J410" s="2" t="str">
        <f t="shared" si="26"/>
        <v xml:space="preserve"> </v>
      </c>
      <c r="K410" s="27"/>
      <c r="L410" s="2" t="str">
        <f t="shared" si="27"/>
        <v xml:space="preserve"> </v>
      </c>
      <c r="M410" s="27"/>
    </row>
    <row r="411" spans="1:13" ht="76.5" x14ac:dyDescent="0.2">
      <c r="A411" s="26" t="s">
        <v>122</v>
      </c>
      <c r="B411" s="26" t="s">
        <v>612</v>
      </c>
      <c r="C411" s="27"/>
      <c r="D411" s="27">
        <v>3.3286699999999998</v>
      </c>
      <c r="E411" s="2" t="str">
        <f t="shared" si="24"/>
        <v xml:space="preserve"> </v>
      </c>
      <c r="F411" s="27">
        <v>15</v>
      </c>
      <c r="G411" s="2">
        <f t="shared" si="25"/>
        <v>22.191133333333333</v>
      </c>
      <c r="H411" s="27"/>
      <c r="I411" s="27"/>
      <c r="J411" s="2" t="str">
        <f t="shared" si="26"/>
        <v xml:space="preserve"> </v>
      </c>
      <c r="K411" s="27"/>
      <c r="L411" s="2" t="str">
        <f t="shared" si="27"/>
        <v xml:space="preserve"> </v>
      </c>
      <c r="M411" s="27"/>
    </row>
    <row r="412" spans="1:13" ht="38.25" x14ac:dyDescent="0.2">
      <c r="A412" s="26" t="s">
        <v>680</v>
      </c>
      <c r="B412" s="26" t="s">
        <v>806</v>
      </c>
      <c r="C412" s="27">
        <v>49.1</v>
      </c>
      <c r="D412" s="27">
        <v>56.893479999999997</v>
      </c>
      <c r="E412" s="2">
        <f t="shared" si="24"/>
        <v>115.87266802443992</v>
      </c>
      <c r="F412" s="27">
        <v>15.4</v>
      </c>
      <c r="G412" s="2" t="str">
        <f t="shared" si="25"/>
        <v>свыше 200</v>
      </c>
      <c r="H412" s="27"/>
      <c r="I412" s="27"/>
      <c r="J412" s="2" t="str">
        <f t="shared" si="26"/>
        <v xml:space="preserve"> </v>
      </c>
      <c r="K412" s="27"/>
      <c r="L412" s="2" t="str">
        <f t="shared" si="27"/>
        <v xml:space="preserve"> </v>
      </c>
      <c r="M412" s="27"/>
    </row>
    <row r="413" spans="1:13" ht="38.25" x14ac:dyDescent="0.2">
      <c r="A413" s="26" t="s">
        <v>1061</v>
      </c>
      <c r="B413" s="26" t="s">
        <v>463</v>
      </c>
      <c r="C413" s="27"/>
      <c r="D413" s="27">
        <v>43.8</v>
      </c>
      <c r="E413" s="2" t="str">
        <f t="shared" si="24"/>
        <v xml:space="preserve"> </v>
      </c>
      <c r="F413" s="27">
        <v>25.2</v>
      </c>
      <c r="G413" s="2">
        <f t="shared" si="25"/>
        <v>173.80952380952382</v>
      </c>
      <c r="H413" s="27"/>
      <c r="I413" s="27"/>
      <c r="J413" s="2" t="str">
        <f t="shared" si="26"/>
        <v xml:space="preserve"> </v>
      </c>
      <c r="K413" s="27"/>
      <c r="L413" s="2" t="str">
        <f t="shared" si="27"/>
        <v xml:space="preserve"> </v>
      </c>
      <c r="M413" s="27"/>
    </row>
    <row r="414" spans="1:13" ht="63.75" x14ac:dyDescent="0.2">
      <c r="A414" s="26" t="s">
        <v>967</v>
      </c>
      <c r="B414" s="26" t="s">
        <v>1007</v>
      </c>
      <c r="C414" s="27">
        <v>60</v>
      </c>
      <c r="D414" s="27">
        <v>85.285309999999996</v>
      </c>
      <c r="E414" s="2">
        <f t="shared" si="24"/>
        <v>142.14218333333332</v>
      </c>
      <c r="F414" s="27">
        <v>24.248550000000002</v>
      </c>
      <c r="G414" s="2" t="str">
        <f t="shared" si="25"/>
        <v>свыше 200</v>
      </c>
      <c r="H414" s="27"/>
      <c r="I414" s="27"/>
      <c r="J414" s="2" t="str">
        <f t="shared" si="26"/>
        <v xml:space="preserve"> </v>
      </c>
      <c r="K414" s="27"/>
      <c r="L414" s="2" t="str">
        <f t="shared" si="27"/>
        <v xml:space="preserve"> </v>
      </c>
      <c r="M414" s="27"/>
    </row>
    <row r="415" spans="1:13" ht="63.75" x14ac:dyDescent="0.2">
      <c r="A415" s="26" t="s">
        <v>1482</v>
      </c>
      <c r="B415" s="26" t="s">
        <v>1515</v>
      </c>
      <c r="C415" s="27">
        <v>26.896999999999998</v>
      </c>
      <c r="D415" s="27">
        <v>975.77949000000001</v>
      </c>
      <c r="E415" s="2" t="str">
        <f t="shared" si="24"/>
        <v>свыше 200</v>
      </c>
      <c r="F415" s="27">
        <v>296.72550999999999</v>
      </c>
      <c r="G415" s="2" t="str">
        <f t="shared" si="25"/>
        <v>свыше 200</v>
      </c>
      <c r="H415" s="27"/>
      <c r="I415" s="27"/>
      <c r="J415" s="2" t="str">
        <f t="shared" si="26"/>
        <v xml:space="preserve"> </v>
      </c>
      <c r="K415" s="27"/>
      <c r="L415" s="2" t="str">
        <f t="shared" si="27"/>
        <v xml:space="preserve"> </v>
      </c>
      <c r="M415" s="27"/>
    </row>
    <row r="416" spans="1:13" ht="63.75" x14ac:dyDescent="0.2">
      <c r="A416" s="26" t="s">
        <v>84</v>
      </c>
      <c r="B416" s="26" t="s">
        <v>249</v>
      </c>
      <c r="C416" s="27"/>
      <c r="D416" s="27">
        <v>3.3286699999999998</v>
      </c>
      <c r="E416" s="2" t="str">
        <f t="shared" si="24"/>
        <v xml:space="preserve"> </v>
      </c>
      <c r="F416" s="27">
        <v>15</v>
      </c>
      <c r="G416" s="2">
        <f t="shared" si="25"/>
        <v>22.191133333333333</v>
      </c>
      <c r="H416" s="27"/>
      <c r="I416" s="27"/>
      <c r="J416" s="2" t="str">
        <f t="shared" si="26"/>
        <v xml:space="preserve"> </v>
      </c>
      <c r="K416" s="27"/>
      <c r="L416" s="2" t="str">
        <f t="shared" si="27"/>
        <v xml:space="preserve"> </v>
      </c>
      <c r="M416" s="27"/>
    </row>
    <row r="417" spans="1:13" ht="25.5" x14ac:dyDescent="0.2">
      <c r="A417" s="26" t="s">
        <v>1055</v>
      </c>
      <c r="B417" s="26" t="s">
        <v>1034</v>
      </c>
      <c r="C417" s="27"/>
      <c r="D417" s="27">
        <v>23.01144</v>
      </c>
      <c r="E417" s="2" t="str">
        <f t="shared" si="24"/>
        <v xml:space="preserve"> </v>
      </c>
      <c r="F417" s="27"/>
      <c r="G417" s="2" t="str">
        <f t="shared" si="25"/>
        <v xml:space="preserve"> </v>
      </c>
      <c r="H417" s="27"/>
      <c r="I417" s="27">
        <v>23.01144</v>
      </c>
      <c r="J417" s="2" t="str">
        <f t="shared" si="26"/>
        <v xml:space="preserve"> </v>
      </c>
      <c r="K417" s="27"/>
      <c r="L417" s="2" t="str">
        <f t="shared" si="27"/>
        <v xml:space="preserve"> </v>
      </c>
      <c r="M417" s="27"/>
    </row>
    <row r="418" spans="1:13" ht="153" x14ac:dyDescent="0.2">
      <c r="A418" s="26" t="s">
        <v>1296</v>
      </c>
      <c r="B418" s="26" t="s">
        <v>846</v>
      </c>
      <c r="C418" s="27"/>
      <c r="D418" s="27">
        <v>23.01144</v>
      </c>
      <c r="E418" s="2" t="str">
        <f t="shared" si="24"/>
        <v xml:space="preserve"> </v>
      </c>
      <c r="F418" s="27"/>
      <c r="G418" s="2" t="str">
        <f t="shared" si="25"/>
        <v xml:space="preserve"> </v>
      </c>
      <c r="H418" s="27"/>
      <c r="I418" s="27">
        <v>23.01144</v>
      </c>
      <c r="J418" s="2" t="str">
        <f t="shared" si="26"/>
        <v xml:space="preserve"> </v>
      </c>
      <c r="K418" s="27"/>
      <c r="L418" s="2" t="str">
        <f t="shared" si="27"/>
        <v xml:space="preserve"> </v>
      </c>
      <c r="M418" s="27"/>
    </row>
    <row r="419" spans="1:13" ht="25.5" x14ac:dyDescent="0.2">
      <c r="A419" s="26" t="s">
        <v>591</v>
      </c>
      <c r="B419" s="26" t="s">
        <v>1075</v>
      </c>
      <c r="C419" s="27">
        <v>208.459</v>
      </c>
      <c r="D419" s="27"/>
      <c r="E419" s="2" t="str">
        <f t="shared" si="24"/>
        <v/>
      </c>
      <c r="F419" s="27"/>
      <c r="G419" s="2" t="str">
        <f t="shared" si="25"/>
        <v xml:space="preserve"> </v>
      </c>
      <c r="H419" s="27"/>
      <c r="I419" s="27"/>
      <c r="J419" s="2" t="str">
        <f t="shared" si="26"/>
        <v xml:space="preserve"> </v>
      </c>
      <c r="K419" s="27"/>
      <c r="L419" s="2" t="str">
        <f t="shared" si="27"/>
        <v xml:space="preserve"> </v>
      </c>
      <c r="M419" s="27"/>
    </row>
    <row r="420" spans="1:13" ht="140.25" x14ac:dyDescent="0.2">
      <c r="A420" s="26" t="s">
        <v>1577</v>
      </c>
      <c r="B420" s="26" t="s">
        <v>1379</v>
      </c>
      <c r="C420" s="27">
        <v>150.696</v>
      </c>
      <c r="D420" s="27"/>
      <c r="E420" s="2" t="str">
        <f t="shared" si="24"/>
        <v/>
      </c>
      <c r="F420" s="27"/>
      <c r="G420" s="2" t="str">
        <f t="shared" si="25"/>
        <v xml:space="preserve"> </v>
      </c>
      <c r="H420" s="27"/>
      <c r="I420" s="27"/>
      <c r="J420" s="2" t="str">
        <f t="shared" si="26"/>
        <v xml:space="preserve"> </v>
      </c>
      <c r="K420" s="27"/>
      <c r="L420" s="2" t="str">
        <f t="shared" si="27"/>
        <v xml:space="preserve"> </v>
      </c>
      <c r="M420" s="27"/>
    </row>
    <row r="421" spans="1:13" ht="140.25" x14ac:dyDescent="0.2">
      <c r="A421" s="26" t="s">
        <v>211</v>
      </c>
      <c r="B421" s="26" t="s">
        <v>1430</v>
      </c>
      <c r="C421" s="27">
        <v>48.454000000000001</v>
      </c>
      <c r="D421" s="27"/>
      <c r="E421" s="2" t="str">
        <f t="shared" si="24"/>
        <v/>
      </c>
      <c r="F421" s="27"/>
      <c r="G421" s="2" t="str">
        <f t="shared" si="25"/>
        <v xml:space="preserve"> </v>
      </c>
      <c r="H421" s="27"/>
      <c r="I421" s="27"/>
      <c r="J421" s="2" t="str">
        <f t="shared" si="26"/>
        <v xml:space="preserve"> </v>
      </c>
      <c r="K421" s="27"/>
      <c r="L421" s="2" t="str">
        <f t="shared" si="27"/>
        <v xml:space="preserve"> </v>
      </c>
      <c r="M421" s="27"/>
    </row>
    <row r="422" spans="1:13" ht="140.25" x14ac:dyDescent="0.2">
      <c r="A422" s="26" t="s">
        <v>766</v>
      </c>
      <c r="B422" s="26" t="s">
        <v>886</v>
      </c>
      <c r="C422" s="27">
        <v>9.3089999999999993</v>
      </c>
      <c r="D422" s="27"/>
      <c r="E422" s="2" t="str">
        <f t="shared" si="24"/>
        <v/>
      </c>
      <c r="F422" s="27"/>
      <c r="G422" s="2" t="str">
        <f t="shared" si="25"/>
        <v xml:space="preserve"> </v>
      </c>
      <c r="H422" s="27"/>
      <c r="I422" s="27"/>
      <c r="J422" s="2" t="str">
        <f t="shared" si="26"/>
        <v xml:space="preserve"> </v>
      </c>
      <c r="K422" s="27"/>
      <c r="L422" s="2" t="str">
        <f t="shared" si="27"/>
        <v xml:space="preserve"> </v>
      </c>
      <c r="M422" s="27"/>
    </row>
    <row r="423" spans="1:13" ht="38.25" x14ac:dyDescent="0.2">
      <c r="A423" s="26" t="s">
        <v>627</v>
      </c>
      <c r="B423" s="26" t="s">
        <v>1145</v>
      </c>
      <c r="C423" s="27">
        <v>1690</v>
      </c>
      <c r="D423" s="27">
        <v>22.616</v>
      </c>
      <c r="E423" s="2">
        <f t="shared" si="24"/>
        <v>1.3382248520710061</v>
      </c>
      <c r="F423" s="27">
        <v>421.44765999999998</v>
      </c>
      <c r="G423" s="2">
        <f t="shared" si="25"/>
        <v>5.3662654100392917</v>
      </c>
      <c r="H423" s="27">
        <v>1690</v>
      </c>
      <c r="I423" s="27"/>
      <c r="J423" s="2" t="str">
        <f t="shared" si="26"/>
        <v/>
      </c>
      <c r="K423" s="27">
        <v>10</v>
      </c>
      <c r="L423" s="2" t="str">
        <f t="shared" si="27"/>
        <v/>
      </c>
      <c r="M423" s="27"/>
    </row>
    <row r="424" spans="1:13" ht="51" x14ac:dyDescent="0.2">
      <c r="A424" s="26" t="s">
        <v>1613</v>
      </c>
      <c r="B424" s="26" t="s">
        <v>110</v>
      </c>
      <c r="C424" s="27">
        <v>1690</v>
      </c>
      <c r="D424" s="27"/>
      <c r="E424" s="2" t="str">
        <f t="shared" si="24"/>
        <v/>
      </c>
      <c r="F424" s="27">
        <v>10</v>
      </c>
      <c r="G424" s="2" t="str">
        <f t="shared" si="25"/>
        <v/>
      </c>
      <c r="H424" s="27">
        <v>1690</v>
      </c>
      <c r="I424" s="27"/>
      <c r="J424" s="2" t="str">
        <f t="shared" si="26"/>
        <v/>
      </c>
      <c r="K424" s="27">
        <v>10</v>
      </c>
      <c r="L424" s="2" t="str">
        <f t="shared" si="27"/>
        <v/>
      </c>
      <c r="M424" s="27"/>
    </row>
    <row r="425" spans="1:13" ht="51" x14ac:dyDescent="0.2">
      <c r="A425" s="26" t="s">
        <v>300</v>
      </c>
      <c r="B425" s="26" t="s">
        <v>1126</v>
      </c>
      <c r="C425" s="27"/>
      <c r="D425" s="27"/>
      <c r="E425" s="2" t="str">
        <f t="shared" si="24"/>
        <v xml:space="preserve"> </v>
      </c>
      <c r="F425" s="27">
        <v>403.44765999999998</v>
      </c>
      <c r="G425" s="2" t="str">
        <f t="shared" si="25"/>
        <v/>
      </c>
      <c r="H425" s="27"/>
      <c r="I425" s="27"/>
      <c r="J425" s="2" t="str">
        <f t="shared" si="26"/>
        <v xml:space="preserve"> </v>
      </c>
      <c r="K425" s="27"/>
      <c r="L425" s="2" t="str">
        <f t="shared" si="27"/>
        <v xml:space="preserve"> </v>
      </c>
      <c r="M425" s="27"/>
    </row>
    <row r="426" spans="1:13" ht="51" x14ac:dyDescent="0.2">
      <c r="A426" s="26" t="s">
        <v>835</v>
      </c>
      <c r="B426" s="26" t="s">
        <v>1107</v>
      </c>
      <c r="C426" s="27"/>
      <c r="D426" s="27">
        <v>8</v>
      </c>
      <c r="E426" s="2" t="str">
        <f t="shared" si="24"/>
        <v xml:space="preserve"> </v>
      </c>
      <c r="F426" s="27">
        <v>8</v>
      </c>
      <c r="G426" s="2">
        <f t="shared" si="25"/>
        <v>100</v>
      </c>
      <c r="H426" s="27"/>
      <c r="I426" s="27"/>
      <c r="J426" s="2" t="str">
        <f t="shared" si="26"/>
        <v xml:space="preserve"> </v>
      </c>
      <c r="K426" s="27"/>
      <c r="L426" s="2" t="str">
        <f t="shared" si="27"/>
        <v xml:space="preserve"> </v>
      </c>
      <c r="M426" s="27"/>
    </row>
    <row r="427" spans="1:13" ht="51" x14ac:dyDescent="0.2">
      <c r="A427" s="26" t="s">
        <v>1086</v>
      </c>
      <c r="B427" s="26" t="s">
        <v>1570</v>
      </c>
      <c r="C427" s="27"/>
      <c r="D427" s="27">
        <v>14.616</v>
      </c>
      <c r="E427" s="2" t="str">
        <f t="shared" si="24"/>
        <v xml:space="preserve"> </v>
      </c>
      <c r="F427" s="27"/>
      <c r="G427" s="2" t="str">
        <f t="shared" si="25"/>
        <v xml:space="preserve"> </v>
      </c>
      <c r="H427" s="27"/>
      <c r="I427" s="27"/>
      <c r="J427" s="2" t="str">
        <f t="shared" si="26"/>
        <v xml:space="preserve"> </v>
      </c>
      <c r="K427" s="27"/>
      <c r="L427" s="2" t="str">
        <f t="shared" si="27"/>
        <v xml:space="preserve"> </v>
      </c>
      <c r="M427" s="27"/>
    </row>
    <row r="428" spans="1:13" ht="63.75" x14ac:dyDescent="0.2">
      <c r="A428" s="26" t="s">
        <v>350</v>
      </c>
      <c r="B428" s="26" t="s">
        <v>1396</v>
      </c>
      <c r="C428" s="27">
        <v>11901.932049999999</v>
      </c>
      <c r="D428" s="27">
        <v>541.51792</v>
      </c>
      <c r="E428" s="2">
        <f t="shared" si="24"/>
        <v>4.5498320585690122</v>
      </c>
      <c r="F428" s="27">
        <v>4217.3495700000003</v>
      </c>
      <c r="G428" s="2">
        <f t="shared" si="25"/>
        <v>12.840242692995449</v>
      </c>
      <c r="H428" s="27">
        <v>7481.9946200000004</v>
      </c>
      <c r="I428" s="27">
        <v>644.35879</v>
      </c>
      <c r="J428" s="2">
        <f t="shared" si="26"/>
        <v>8.6121258130495697</v>
      </c>
      <c r="K428" s="27">
        <v>2704.1638899999998</v>
      </c>
      <c r="L428" s="2">
        <f t="shared" si="27"/>
        <v>23.828392664469757</v>
      </c>
      <c r="M428" s="27">
        <v>164.70744999999999</v>
      </c>
    </row>
    <row r="429" spans="1:13" ht="63.75" x14ac:dyDescent="0.2">
      <c r="A429" s="26" t="s">
        <v>152</v>
      </c>
      <c r="B429" s="26" t="s">
        <v>1479</v>
      </c>
      <c r="C429" s="27">
        <v>7477.7276199999997</v>
      </c>
      <c r="D429" s="27">
        <v>644.35879</v>
      </c>
      <c r="E429" s="2">
        <f t="shared" si="24"/>
        <v>8.6170401323069328</v>
      </c>
      <c r="F429" s="27">
        <v>2704.1638899999998</v>
      </c>
      <c r="G429" s="2">
        <f t="shared" si="25"/>
        <v>23.828392664469757</v>
      </c>
      <c r="H429" s="27">
        <v>7477.7276199999997</v>
      </c>
      <c r="I429" s="27">
        <v>644.35879</v>
      </c>
      <c r="J429" s="2">
        <f t="shared" si="26"/>
        <v>8.6170401323069328</v>
      </c>
      <c r="K429" s="27">
        <v>2704.1638899999998</v>
      </c>
      <c r="L429" s="2">
        <f t="shared" si="27"/>
        <v>23.828392664469757</v>
      </c>
      <c r="M429" s="27">
        <v>164.70744999999999</v>
      </c>
    </row>
    <row r="430" spans="1:13" ht="63.75" x14ac:dyDescent="0.2">
      <c r="A430" s="26" t="s">
        <v>951</v>
      </c>
      <c r="B430" s="26" t="s">
        <v>1009</v>
      </c>
      <c r="C430" s="27">
        <v>4394.8374299999996</v>
      </c>
      <c r="D430" s="27">
        <v>-102.84087</v>
      </c>
      <c r="E430" s="2" t="str">
        <f t="shared" si="24"/>
        <v/>
      </c>
      <c r="F430" s="27">
        <v>1511.18372</v>
      </c>
      <c r="G430" s="2" t="str">
        <f t="shared" si="25"/>
        <v/>
      </c>
      <c r="H430" s="27"/>
      <c r="I430" s="27"/>
      <c r="J430" s="2" t="str">
        <f t="shared" si="26"/>
        <v xml:space="preserve"> </v>
      </c>
      <c r="K430" s="27"/>
      <c r="L430" s="2" t="str">
        <f t="shared" si="27"/>
        <v xml:space="preserve"> </v>
      </c>
      <c r="M430" s="27"/>
    </row>
    <row r="431" spans="1:13" ht="63.75" x14ac:dyDescent="0.2">
      <c r="A431" s="26" t="s">
        <v>26</v>
      </c>
      <c r="B431" s="26" t="s">
        <v>1262</v>
      </c>
      <c r="C431" s="27">
        <v>4.2670000000000003</v>
      </c>
      <c r="D431" s="27"/>
      <c r="E431" s="2" t="str">
        <f t="shared" si="24"/>
        <v/>
      </c>
      <c r="F431" s="27"/>
      <c r="G431" s="2" t="str">
        <f t="shared" si="25"/>
        <v xml:space="preserve"> </v>
      </c>
      <c r="H431" s="27">
        <v>4.2670000000000003</v>
      </c>
      <c r="I431" s="27"/>
      <c r="J431" s="2" t="str">
        <f t="shared" si="26"/>
        <v/>
      </c>
      <c r="K431" s="27"/>
      <c r="L431" s="2" t="str">
        <f t="shared" si="27"/>
        <v xml:space="preserve"> </v>
      </c>
      <c r="M431" s="27"/>
    </row>
    <row r="432" spans="1:13" ht="63.75" x14ac:dyDescent="0.2">
      <c r="A432" s="26" t="s">
        <v>863</v>
      </c>
      <c r="B432" s="26" t="s">
        <v>1364</v>
      </c>
      <c r="C432" s="27">
        <v>25.1</v>
      </c>
      <c r="D432" s="27"/>
      <c r="E432" s="2" t="str">
        <f t="shared" si="24"/>
        <v/>
      </c>
      <c r="F432" s="27">
        <v>2.00196</v>
      </c>
      <c r="G432" s="2" t="str">
        <f t="shared" si="25"/>
        <v/>
      </c>
      <c r="H432" s="27"/>
      <c r="I432" s="27"/>
      <c r="J432" s="2" t="str">
        <f t="shared" si="26"/>
        <v xml:space="preserve"> </v>
      </c>
      <c r="K432" s="27"/>
      <c r="L432" s="2" t="str">
        <f t="shared" si="27"/>
        <v xml:space="preserve"> </v>
      </c>
      <c r="M432" s="27"/>
    </row>
    <row r="433" spans="1:13" x14ac:dyDescent="0.2">
      <c r="A433" s="26" t="s">
        <v>335</v>
      </c>
      <c r="B433" s="26" t="s">
        <v>73</v>
      </c>
      <c r="C433" s="27">
        <v>5388.7185099999997</v>
      </c>
      <c r="D433" s="27">
        <v>1019.18936</v>
      </c>
      <c r="E433" s="2">
        <f t="shared" si="24"/>
        <v>18.913390226426952</v>
      </c>
      <c r="F433" s="27">
        <v>1829.06086</v>
      </c>
      <c r="G433" s="2">
        <f t="shared" si="25"/>
        <v>55.722003695382774</v>
      </c>
      <c r="H433" s="27">
        <v>4841.2935100000004</v>
      </c>
      <c r="I433" s="27">
        <v>288.75119999999998</v>
      </c>
      <c r="J433" s="2">
        <f t="shared" si="26"/>
        <v>5.9643398898159337</v>
      </c>
      <c r="K433" s="27">
        <v>478.86919999999998</v>
      </c>
      <c r="L433" s="2">
        <f t="shared" si="27"/>
        <v>60.298553341914662</v>
      </c>
      <c r="M433" s="27">
        <v>4.6850799999999708</v>
      </c>
    </row>
    <row r="434" spans="1:13" ht="102" x14ac:dyDescent="0.2">
      <c r="A434" s="26" t="s">
        <v>321</v>
      </c>
      <c r="B434" s="26" t="s">
        <v>1289</v>
      </c>
      <c r="C434" s="27"/>
      <c r="D434" s="27"/>
      <c r="E434" s="2" t="str">
        <f t="shared" si="24"/>
        <v xml:space="preserve"> </v>
      </c>
      <c r="F434" s="27">
        <v>1349.66247</v>
      </c>
      <c r="G434" s="2" t="str">
        <f t="shared" si="25"/>
        <v/>
      </c>
      <c r="H434" s="27"/>
      <c r="I434" s="27"/>
      <c r="J434" s="2" t="str">
        <f t="shared" si="26"/>
        <v xml:space="preserve"> </v>
      </c>
      <c r="K434" s="27"/>
      <c r="L434" s="2" t="str">
        <f t="shared" si="27"/>
        <v xml:space="preserve"> </v>
      </c>
      <c r="M434" s="27"/>
    </row>
    <row r="435" spans="1:13" ht="153" x14ac:dyDescent="0.2">
      <c r="A435" s="26" t="s">
        <v>321</v>
      </c>
      <c r="B435" s="26" t="s">
        <v>1211</v>
      </c>
      <c r="C435" s="27">
        <v>230.89599999999999</v>
      </c>
      <c r="D435" s="27">
        <v>730.43816000000004</v>
      </c>
      <c r="E435" s="2" t="str">
        <f t="shared" si="24"/>
        <v>свыше 200</v>
      </c>
      <c r="F435" s="27"/>
      <c r="G435" s="2" t="str">
        <f t="shared" si="25"/>
        <v xml:space="preserve"> </v>
      </c>
      <c r="H435" s="27"/>
      <c r="I435" s="27"/>
      <c r="J435" s="2" t="str">
        <f t="shared" si="26"/>
        <v xml:space="preserve"> </v>
      </c>
      <c r="K435" s="27"/>
      <c r="L435" s="2" t="str">
        <f t="shared" si="27"/>
        <v xml:space="preserve"> </v>
      </c>
      <c r="M435" s="27"/>
    </row>
    <row r="436" spans="1:13" ht="25.5" x14ac:dyDescent="0.2">
      <c r="A436" s="26" t="s">
        <v>535</v>
      </c>
      <c r="B436" s="26" t="s">
        <v>583</v>
      </c>
      <c r="C436" s="27">
        <v>5157.82251</v>
      </c>
      <c r="D436" s="27">
        <v>288.75119999999998</v>
      </c>
      <c r="E436" s="2">
        <f t="shared" si="24"/>
        <v>5.5983159451525992</v>
      </c>
      <c r="F436" s="27">
        <v>479.39839000000001</v>
      </c>
      <c r="G436" s="2">
        <f t="shared" si="25"/>
        <v>60.231992018162593</v>
      </c>
      <c r="H436" s="27">
        <v>4841.2935100000004</v>
      </c>
      <c r="I436" s="27">
        <v>288.75119999999998</v>
      </c>
      <c r="J436" s="2">
        <f t="shared" si="26"/>
        <v>5.9643398898159337</v>
      </c>
      <c r="K436" s="27">
        <v>478.86919999999998</v>
      </c>
      <c r="L436" s="2">
        <f t="shared" si="27"/>
        <v>60.298553341914662</v>
      </c>
      <c r="M436" s="27">
        <v>4.6850799999999708</v>
      </c>
    </row>
    <row r="437" spans="1:13" ht="63.75" x14ac:dyDescent="0.2">
      <c r="A437" s="26" t="s">
        <v>1335</v>
      </c>
      <c r="B437" s="26" t="s">
        <v>1630</v>
      </c>
      <c r="C437" s="27"/>
      <c r="D437" s="27"/>
      <c r="E437" s="2" t="str">
        <f t="shared" si="24"/>
        <v xml:space="preserve"> </v>
      </c>
      <c r="F437" s="27">
        <v>478.86919999999998</v>
      </c>
      <c r="G437" s="2" t="str">
        <f t="shared" si="25"/>
        <v/>
      </c>
      <c r="H437" s="27"/>
      <c r="I437" s="27"/>
      <c r="J437" s="2" t="str">
        <f t="shared" si="26"/>
        <v xml:space="preserve"> </v>
      </c>
      <c r="K437" s="27">
        <v>478.86919999999998</v>
      </c>
      <c r="L437" s="2" t="str">
        <f t="shared" si="27"/>
        <v/>
      </c>
      <c r="M437" s="27"/>
    </row>
    <row r="438" spans="1:13" ht="51" x14ac:dyDescent="0.2">
      <c r="A438" s="26" t="s">
        <v>1335</v>
      </c>
      <c r="B438" s="26" t="s">
        <v>1229</v>
      </c>
      <c r="C438" s="27">
        <v>4841.2935100000004</v>
      </c>
      <c r="D438" s="27">
        <v>288.75119999999998</v>
      </c>
      <c r="E438" s="2">
        <f t="shared" si="24"/>
        <v>5.9643398898159337</v>
      </c>
      <c r="F438" s="27"/>
      <c r="G438" s="2" t="str">
        <f t="shared" si="25"/>
        <v xml:space="preserve"> </v>
      </c>
      <c r="H438" s="27">
        <v>4841.2935100000004</v>
      </c>
      <c r="I438" s="27">
        <v>288.75119999999998</v>
      </c>
      <c r="J438" s="2">
        <f t="shared" si="26"/>
        <v>5.9643398898159337</v>
      </c>
      <c r="K438" s="27"/>
      <c r="L438" s="2" t="str">
        <f t="shared" si="27"/>
        <v xml:space="preserve"> </v>
      </c>
      <c r="M438" s="27">
        <v>4.6850799999999708</v>
      </c>
    </row>
    <row r="439" spans="1:13" ht="51" x14ac:dyDescent="0.2">
      <c r="A439" s="26" t="s">
        <v>470</v>
      </c>
      <c r="B439" s="26" t="s">
        <v>278</v>
      </c>
      <c r="C439" s="27"/>
      <c r="D439" s="27"/>
      <c r="E439" s="2" t="str">
        <f t="shared" si="24"/>
        <v xml:space="preserve"> </v>
      </c>
      <c r="F439" s="27">
        <v>0.52919000000000005</v>
      </c>
      <c r="G439" s="2" t="str">
        <f t="shared" si="25"/>
        <v/>
      </c>
      <c r="H439" s="27"/>
      <c r="I439" s="27"/>
      <c r="J439" s="2" t="str">
        <f t="shared" si="26"/>
        <v xml:space="preserve"> </v>
      </c>
      <c r="K439" s="27"/>
      <c r="L439" s="2" t="str">
        <f t="shared" si="27"/>
        <v xml:space="preserve"> </v>
      </c>
      <c r="M439" s="27"/>
    </row>
    <row r="440" spans="1:13" ht="38.25" x14ac:dyDescent="0.2">
      <c r="A440" s="26" t="s">
        <v>470</v>
      </c>
      <c r="B440" s="26" t="s">
        <v>1015</v>
      </c>
      <c r="C440" s="27">
        <v>316.529</v>
      </c>
      <c r="D440" s="27"/>
      <c r="E440" s="2" t="str">
        <f t="shared" si="24"/>
        <v/>
      </c>
      <c r="F440" s="27"/>
      <c r="G440" s="2" t="str">
        <f t="shared" si="25"/>
        <v xml:space="preserve"> </v>
      </c>
      <c r="H440" s="27"/>
      <c r="I440" s="27"/>
      <c r="J440" s="2" t="str">
        <f t="shared" si="26"/>
        <v xml:space="preserve"> </v>
      </c>
      <c r="K440" s="27"/>
      <c r="L440" s="2" t="str">
        <f t="shared" si="27"/>
        <v xml:space="preserve"> </v>
      </c>
      <c r="M440" s="27"/>
    </row>
    <row r="441" spans="1:13" ht="114.75" x14ac:dyDescent="0.2">
      <c r="A441" s="26" t="s">
        <v>903</v>
      </c>
      <c r="B441" s="26" t="s">
        <v>261</v>
      </c>
      <c r="C441" s="27">
        <v>139928</v>
      </c>
      <c r="D441" s="27">
        <v>44464.563179999997</v>
      </c>
      <c r="E441" s="2">
        <f t="shared" si="24"/>
        <v>31.776744597221423</v>
      </c>
      <c r="F441" s="27">
        <v>95343.722330000004</v>
      </c>
      <c r="G441" s="2">
        <f t="shared" si="25"/>
        <v>46.636068000471987</v>
      </c>
      <c r="H441" s="27">
        <v>139928</v>
      </c>
      <c r="I441" s="27">
        <v>44464.563179999997</v>
      </c>
      <c r="J441" s="2">
        <f t="shared" si="26"/>
        <v>31.776744597221423</v>
      </c>
      <c r="K441" s="27">
        <v>95343.722330000004</v>
      </c>
      <c r="L441" s="2">
        <f t="shared" si="27"/>
        <v>46.636068000471987</v>
      </c>
      <c r="M441" s="27">
        <v>18368.125589999996</v>
      </c>
    </row>
    <row r="442" spans="1:13" x14ac:dyDescent="0.2">
      <c r="A442" s="26" t="s">
        <v>498</v>
      </c>
      <c r="B442" s="26" t="s">
        <v>622</v>
      </c>
      <c r="C442" s="27">
        <v>23035.916860000001</v>
      </c>
      <c r="D442" s="27">
        <v>6311.3816900000002</v>
      </c>
      <c r="E442" s="2">
        <f t="shared" si="24"/>
        <v>27.398005160190529</v>
      </c>
      <c r="F442" s="27">
        <v>26180.562809999999</v>
      </c>
      <c r="G442" s="2">
        <f t="shared" si="25"/>
        <v>24.107127626718885</v>
      </c>
      <c r="H442" s="27">
        <v>67.063460000000006</v>
      </c>
      <c r="I442" s="27">
        <v>540.81214</v>
      </c>
      <c r="J442" s="2" t="str">
        <f t="shared" si="26"/>
        <v>свыше 200</v>
      </c>
      <c r="K442" s="27">
        <v>5212.65164</v>
      </c>
      <c r="L442" s="2">
        <f t="shared" si="27"/>
        <v>10.374991028558355</v>
      </c>
      <c r="M442" s="27">
        <v>103.36021</v>
      </c>
    </row>
    <row r="443" spans="1:13" x14ac:dyDescent="0.2">
      <c r="A443" s="26" t="s">
        <v>206</v>
      </c>
      <c r="B443" s="26" t="s">
        <v>1255</v>
      </c>
      <c r="C443" s="27"/>
      <c r="D443" s="27">
        <v>-518.56007999999997</v>
      </c>
      <c r="E443" s="2" t="str">
        <f t="shared" si="24"/>
        <v xml:space="preserve"> </v>
      </c>
      <c r="F443" s="27">
        <v>5749.3363799999997</v>
      </c>
      <c r="G443" s="2" t="str">
        <f t="shared" si="25"/>
        <v/>
      </c>
      <c r="H443" s="27"/>
      <c r="I443" s="27">
        <v>65.996210000000005</v>
      </c>
      <c r="J443" s="2" t="str">
        <f t="shared" si="26"/>
        <v xml:space="preserve"> </v>
      </c>
      <c r="K443" s="27">
        <v>5212.63958</v>
      </c>
      <c r="L443" s="2">
        <f t="shared" si="27"/>
        <v>1.2660804375045627</v>
      </c>
      <c r="M443" s="27">
        <v>43.360210000000009</v>
      </c>
    </row>
    <row r="444" spans="1:13" ht="25.5" x14ac:dyDescent="0.2">
      <c r="A444" s="26" t="s">
        <v>282</v>
      </c>
      <c r="B444" s="26" t="s">
        <v>1434</v>
      </c>
      <c r="C444" s="27"/>
      <c r="D444" s="27">
        <v>65.996210000000005</v>
      </c>
      <c r="E444" s="2" t="str">
        <f t="shared" si="24"/>
        <v xml:space="preserve"> </v>
      </c>
      <c r="F444" s="27">
        <v>5212.63958</v>
      </c>
      <c r="G444" s="2">
        <f t="shared" si="25"/>
        <v>1.2660804375045627</v>
      </c>
      <c r="H444" s="27"/>
      <c r="I444" s="27">
        <v>65.996210000000005</v>
      </c>
      <c r="J444" s="2" t="str">
        <f t="shared" si="26"/>
        <v xml:space="preserve"> </v>
      </c>
      <c r="K444" s="27">
        <v>5212.63958</v>
      </c>
      <c r="L444" s="2">
        <f t="shared" si="27"/>
        <v>1.2660804375045627</v>
      </c>
      <c r="M444" s="27">
        <v>43.360210000000009</v>
      </c>
    </row>
    <row r="445" spans="1:13" ht="25.5" x14ac:dyDescent="0.2">
      <c r="A445" s="26" t="s">
        <v>355</v>
      </c>
      <c r="B445" s="26" t="s">
        <v>1640</v>
      </c>
      <c r="C445" s="27"/>
      <c r="D445" s="27">
        <v>435.16291999999999</v>
      </c>
      <c r="E445" s="2" t="str">
        <f t="shared" si="24"/>
        <v xml:space="preserve"> </v>
      </c>
      <c r="F445" s="27">
        <v>679.59725000000003</v>
      </c>
      <c r="G445" s="2">
        <f t="shared" si="25"/>
        <v>64.032472173776441</v>
      </c>
      <c r="H445" s="27"/>
      <c r="I445" s="27"/>
      <c r="J445" s="2" t="str">
        <f t="shared" si="26"/>
        <v xml:space="preserve"> </v>
      </c>
      <c r="K445" s="27"/>
      <c r="L445" s="2" t="str">
        <f t="shared" si="27"/>
        <v xml:space="preserve"> </v>
      </c>
      <c r="M445" s="27"/>
    </row>
    <row r="446" spans="1:13" ht="25.5" x14ac:dyDescent="0.2">
      <c r="A446" s="26" t="s">
        <v>393</v>
      </c>
      <c r="B446" s="26" t="s">
        <v>365</v>
      </c>
      <c r="C446" s="27"/>
      <c r="D446" s="27">
        <v>-990.90787999999998</v>
      </c>
      <c r="E446" s="2" t="str">
        <f t="shared" si="24"/>
        <v xml:space="preserve"> </v>
      </c>
      <c r="F446" s="27">
        <v>-99.347329999999999</v>
      </c>
      <c r="G446" s="2" t="str">
        <f t="shared" si="25"/>
        <v>свыше 200</v>
      </c>
      <c r="H446" s="27"/>
      <c r="I446" s="27"/>
      <c r="J446" s="2" t="str">
        <f t="shared" si="26"/>
        <v xml:space="preserve"> </v>
      </c>
      <c r="K446" s="27"/>
      <c r="L446" s="2" t="str">
        <f t="shared" si="27"/>
        <v xml:space="preserve"> </v>
      </c>
      <c r="M446" s="27"/>
    </row>
    <row r="447" spans="1:13" ht="25.5" x14ac:dyDescent="0.2">
      <c r="A447" s="26" t="s">
        <v>790</v>
      </c>
      <c r="B447" s="26" t="s">
        <v>35</v>
      </c>
      <c r="C447" s="27"/>
      <c r="D447" s="27">
        <v>-28.81053</v>
      </c>
      <c r="E447" s="2" t="str">
        <f t="shared" si="24"/>
        <v xml:space="preserve"> </v>
      </c>
      <c r="F447" s="27">
        <v>-86.25703</v>
      </c>
      <c r="G447" s="2">
        <f t="shared" si="25"/>
        <v>33.400790637006629</v>
      </c>
      <c r="H447" s="27"/>
      <c r="I447" s="27"/>
      <c r="J447" s="2" t="str">
        <f t="shared" si="26"/>
        <v xml:space="preserve"> </v>
      </c>
      <c r="K447" s="27"/>
      <c r="L447" s="2" t="str">
        <f t="shared" si="27"/>
        <v xml:space="preserve"> </v>
      </c>
      <c r="M447" s="27"/>
    </row>
    <row r="448" spans="1:13" ht="25.5" x14ac:dyDescent="0.2">
      <c r="A448" s="26" t="s">
        <v>670</v>
      </c>
      <c r="B448" s="26" t="s">
        <v>337</v>
      </c>
      <c r="C448" s="27"/>
      <c r="D448" s="27"/>
      <c r="E448" s="2" t="str">
        <f t="shared" si="24"/>
        <v xml:space="preserve"> </v>
      </c>
      <c r="F448" s="27">
        <v>42.70391</v>
      </c>
      <c r="G448" s="2" t="str">
        <f t="shared" si="25"/>
        <v/>
      </c>
      <c r="H448" s="27"/>
      <c r="I448" s="27"/>
      <c r="J448" s="2" t="str">
        <f t="shared" si="26"/>
        <v xml:space="preserve"> </v>
      </c>
      <c r="K448" s="27"/>
      <c r="L448" s="2" t="str">
        <f t="shared" si="27"/>
        <v xml:space="preserve"> </v>
      </c>
      <c r="M448" s="27"/>
    </row>
    <row r="449" spans="1:13" x14ac:dyDescent="0.2">
      <c r="A449" s="26" t="s">
        <v>1579</v>
      </c>
      <c r="B449" s="26" t="s">
        <v>960</v>
      </c>
      <c r="C449" s="27">
        <v>8269.1785899999995</v>
      </c>
      <c r="D449" s="27">
        <v>3493.2467499999998</v>
      </c>
      <c r="E449" s="2">
        <f t="shared" si="24"/>
        <v>42.244180748791884</v>
      </c>
      <c r="F449" s="27">
        <v>16571.433120000002</v>
      </c>
      <c r="G449" s="2">
        <f t="shared" si="25"/>
        <v>21.079931498405006</v>
      </c>
      <c r="H449" s="27">
        <v>67.063460000000006</v>
      </c>
      <c r="I449" s="27">
        <v>474.81592999999998</v>
      </c>
      <c r="J449" s="2" t="str">
        <f t="shared" si="26"/>
        <v>свыше 200</v>
      </c>
      <c r="K449" s="27">
        <v>1.206E-2</v>
      </c>
      <c r="L449" s="2" t="str">
        <f t="shared" si="27"/>
        <v>свыше 200</v>
      </c>
      <c r="M449" s="27">
        <v>60</v>
      </c>
    </row>
    <row r="450" spans="1:13" ht="25.5" x14ac:dyDescent="0.2">
      <c r="A450" s="26" t="s">
        <v>13</v>
      </c>
      <c r="B450" s="26" t="s">
        <v>1356</v>
      </c>
      <c r="C450" s="27">
        <v>67.063460000000006</v>
      </c>
      <c r="D450" s="27">
        <v>474.81592999999998</v>
      </c>
      <c r="E450" s="2" t="str">
        <f t="shared" si="24"/>
        <v>свыше 200</v>
      </c>
      <c r="F450" s="27">
        <v>1.206E-2</v>
      </c>
      <c r="G450" s="2" t="str">
        <f t="shared" si="25"/>
        <v>свыше 200</v>
      </c>
      <c r="H450" s="27">
        <v>67.063460000000006</v>
      </c>
      <c r="I450" s="27">
        <v>474.81592999999998</v>
      </c>
      <c r="J450" s="2" t="str">
        <f t="shared" si="26"/>
        <v>свыше 200</v>
      </c>
      <c r="K450" s="27">
        <v>1.206E-2</v>
      </c>
      <c r="L450" s="2" t="str">
        <f t="shared" si="27"/>
        <v>свыше 200</v>
      </c>
      <c r="M450" s="27">
        <v>60</v>
      </c>
    </row>
    <row r="451" spans="1:13" x14ac:dyDescent="0.2">
      <c r="A451" s="26" t="s">
        <v>104</v>
      </c>
      <c r="B451" s="26" t="s">
        <v>1294</v>
      </c>
      <c r="C451" s="27">
        <v>6181.125</v>
      </c>
      <c r="D451" s="27">
        <v>1233.7901400000001</v>
      </c>
      <c r="E451" s="2">
        <f t="shared" si="24"/>
        <v>19.960608141721774</v>
      </c>
      <c r="F451" s="27">
        <v>3345.0153399999999</v>
      </c>
      <c r="G451" s="2">
        <f t="shared" si="25"/>
        <v>36.884438921586529</v>
      </c>
      <c r="H451" s="27"/>
      <c r="I451" s="27"/>
      <c r="J451" s="2" t="str">
        <f t="shared" si="26"/>
        <v xml:space="preserve"> </v>
      </c>
      <c r="K451" s="27"/>
      <c r="L451" s="2" t="str">
        <f t="shared" si="27"/>
        <v xml:space="preserve"> </v>
      </c>
      <c r="M451" s="27"/>
    </row>
    <row r="452" spans="1:13" ht="25.5" x14ac:dyDescent="0.2">
      <c r="A452" s="26" t="s">
        <v>844</v>
      </c>
      <c r="B452" s="26" t="s">
        <v>712</v>
      </c>
      <c r="C452" s="27">
        <v>1815.19013</v>
      </c>
      <c r="D452" s="27">
        <v>1570.0472299999999</v>
      </c>
      <c r="E452" s="2">
        <f t="shared" si="24"/>
        <v>86.494918854588519</v>
      </c>
      <c r="F452" s="27">
        <v>12163.08128</v>
      </c>
      <c r="G452" s="2">
        <f t="shared" si="25"/>
        <v>12.908301719414309</v>
      </c>
      <c r="H452" s="27"/>
      <c r="I452" s="27"/>
      <c r="J452" s="2" t="str">
        <f t="shared" si="26"/>
        <v xml:space="preserve"> </v>
      </c>
      <c r="K452" s="27"/>
      <c r="L452" s="2" t="str">
        <f t="shared" si="27"/>
        <v xml:space="preserve"> </v>
      </c>
      <c r="M452" s="27"/>
    </row>
    <row r="453" spans="1:13" ht="25.5" x14ac:dyDescent="0.2">
      <c r="A453" s="26" t="s">
        <v>1236</v>
      </c>
      <c r="B453" s="26" t="s">
        <v>449</v>
      </c>
      <c r="C453" s="27">
        <v>5.8</v>
      </c>
      <c r="D453" s="27">
        <v>202.05571</v>
      </c>
      <c r="E453" s="2" t="str">
        <f t="shared" si="24"/>
        <v>свыше 200</v>
      </c>
      <c r="F453" s="27">
        <v>63.076450000000001</v>
      </c>
      <c r="G453" s="2" t="str">
        <f t="shared" si="25"/>
        <v>свыше 200</v>
      </c>
      <c r="H453" s="27"/>
      <c r="I453" s="27"/>
      <c r="J453" s="2" t="str">
        <f t="shared" si="26"/>
        <v xml:space="preserve"> </v>
      </c>
      <c r="K453" s="27"/>
      <c r="L453" s="2" t="str">
        <f t="shared" si="27"/>
        <v xml:space="preserve"> </v>
      </c>
      <c r="M453" s="27"/>
    </row>
    <row r="454" spans="1:13" ht="25.5" x14ac:dyDescent="0.2">
      <c r="A454" s="26" t="s">
        <v>404</v>
      </c>
      <c r="B454" s="26" t="s">
        <v>559</v>
      </c>
      <c r="C454" s="27">
        <v>200</v>
      </c>
      <c r="D454" s="27">
        <v>12.537739999999999</v>
      </c>
      <c r="E454" s="2">
        <f t="shared" si="24"/>
        <v>6.2688699999999997</v>
      </c>
      <c r="F454" s="27">
        <v>1000.24799</v>
      </c>
      <c r="G454" s="2">
        <f t="shared" si="25"/>
        <v>1.2534631536725207</v>
      </c>
      <c r="H454" s="27"/>
      <c r="I454" s="27"/>
      <c r="J454" s="2" t="str">
        <f t="shared" si="26"/>
        <v xml:space="preserve"> </v>
      </c>
      <c r="K454" s="27"/>
      <c r="L454" s="2" t="str">
        <f t="shared" si="27"/>
        <v xml:space="preserve"> </v>
      </c>
      <c r="M454" s="27"/>
    </row>
    <row r="455" spans="1:13" x14ac:dyDescent="0.2">
      <c r="A455" s="26" t="s">
        <v>975</v>
      </c>
      <c r="B455" s="26" t="s">
        <v>81</v>
      </c>
      <c r="C455" s="27">
        <v>14766.73827</v>
      </c>
      <c r="D455" s="27">
        <v>3336.6950200000001</v>
      </c>
      <c r="E455" s="2">
        <f t="shared" si="24"/>
        <v>22.596019235871513</v>
      </c>
      <c r="F455" s="27">
        <v>3859.79331</v>
      </c>
      <c r="G455" s="2">
        <f t="shared" si="25"/>
        <v>86.447505138558839</v>
      </c>
      <c r="H455" s="27"/>
      <c r="I455" s="27"/>
      <c r="J455" s="2" t="str">
        <f t="shared" si="26"/>
        <v xml:space="preserve"> </v>
      </c>
      <c r="K455" s="27"/>
      <c r="L455" s="2" t="str">
        <f t="shared" si="27"/>
        <v xml:space="preserve"> </v>
      </c>
      <c r="M455" s="27"/>
    </row>
    <row r="456" spans="1:13" ht="25.5" x14ac:dyDescent="0.2">
      <c r="A456" s="26" t="s">
        <v>416</v>
      </c>
      <c r="B456" s="26" t="s">
        <v>635</v>
      </c>
      <c r="C456" s="27">
        <v>7613.46569</v>
      </c>
      <c r="D456" s="27">
        <v>3004.7871100000002</v>
      </c>
      <c r="E456" s="2">
        <f t="shared" si="24"/>
        <v>39.466745268802811</v>
      </c>
      <c r="F456" s="27">
        <v>3102.6383799999999</v>
      </c>
      <c r="G456" s="2">
        <f t="shared" si="25"/>
        <v>96.846191595167468</v>
      </c>
      <c r="H456" s="27"/>
      <c r="I456" s="27"/>
      <c r="J456" s="2" t="str">
        <f t="shared" si="26"/>
        <v xml:space="preserve"> </v>
      </c>
      <c r="K456" s="27"/>
      <c r="L456" s="2" t="str">
        <f t="shared" si="27"/>
        <v xml:space="preserve"> </v>
      </c>
      <c r="M456" s="27"/>
    </row>
    <row r="457" spans="1:13" ht="25.5" x14ac:dyDescent="0.2">
      <c r="A457" s="26" t="s">
        <v>860</v>
      </c>
      <c r="B457" s="26" t="s">
        <v>4</v>
      </c>
      <c r="C457" s="27">
        <v>4152.16129</v>
      </c>
      <c r="D457" s="27">
        <v>43.398710000000001</v>
      </c>
      <c r="E457" s="2">
        <f t="shared" ref="E457:E520" si="28">IF(C457=0," ",IF(D457/C457*100&gt;200,"свыше 200",IF(D457/C457&gt;0,D457/C457*100,"")))</f>
        <v>1.0452077115723026</v>
      </c>
      <c r="F457" s="27">
        <v>409.17379</v>
      </c>
      <c r="G457" s="2">
        <f t="shared" ref="G457:G520" si="29">IF(F457=0," ",IF(D457/F457*100&gt;200,"свыше 200",IF(D457/F457&gt;0,D457/F457*100,"")))</f>
        <v>10.606424717477628</v>
      </c>
      <c r="H457" s="27"/>
      <c r="I457" s="27"/>
      <c r="J457" s="2" t="str">
        <f t="shared" si="26"/>
        <v xml:space="preserve"> </v>
      </c>
      <c r="K457" s="27"/>
      <c r="L457" s="2" t="str">
        <f t="shared" si="27"/>
        <v xml:space="preserve"> </v>
      </c>
      <c r="M457" s="27"/>
    </row>
    <row r="458" spans="1:13" ht="25.5" x14ac:dyDescent="0.2">
      <c r="A458" s="26" t="s">
        <v>728</v>
      </c>
      <c r="B458" s="26" t="s">
        <v>375</v>
      </c>
      <c r="C458" s="27">
        <v>3001.1112899999998</v>
      </c>
      <c r="D458" s="27">
        <v>288.50920000000002</v>
      </c>
      <c r="E458" s="2">
        <f t="shared" si="28"/>
        <v>9.6134122370383679</v>
      </c>
      <c r="F458" s="27">
        <v>347.98113999999998</v>
      </c>
      <c r="G458" s="2">
        <f t="shared" si="29"/>
        <v>82.909435838965308</v>
      </c>
      <c r="H458" s="27"/>
      <c r="I458" s="27"/>
      <c r="J458" s="2" t="str">
        <f t="shared" ref="J458:J521" si="30">IF(H458=0," ",IF(I458/H458*100&gt;200,"свыше 200",IF(I458/H458&gt;0,I458/H458*100,"")))</f>
        <v xml:space="preserve"> </v>
      </c>
      <c r="K458" s="27"/>
      <c r="L458" s="2" t="str">
        <f t="shared" ref="L458:L521" si="31">IF(K458=0," ",IF(I458/K458*100&gt;200,"свыше 200",IF(I458/K458&gt;0,I458/K458*100,"")))</f>
        <v xml:space="preserve"> </v>
      </c>
      <c r="M458" s="27"/>
    </row>
    <row r="459" spans="1:13" ht="63.75" x14ac:dyDescent="0.2">
      <c r="A459" s="26" t="s">
        <v>837</v>
      </c>
      <c r="B459" s="26" t="s">
        <v>650</v>
      </c>
      <c r="C459" s="27"/>
      <c r="D459" s="27"/>
      <c r="E459" s="2" t="str">
        <f t="shared" si="28"/>
        <v xml:space="preserve"> </v>
      </c>
      <c r="F459" s="27"/>
      <c r="G459" s="2" t="str">
        <f t="shared" si="29"/>
        <v xml:space="preserve"> </v>
      </c>
      <c r="H459" s="27"/>
      <c r="I459" s="27"/>
      <c r="J459" s="2" t="str">
        <f t="shared" si="30"/>
        <v xml:space="preserve"> </v>
      </c>
      <c r="K459" s="27"/>
      <c r="L459" s="2" t="str">
        <f t="shared" si="31"/>
        <v xml:space="preserve"> </v>
      </c>
      <c r="M459" s="27"/>
    </row>
    <row r="460" spans="1:13" ht="63.75" x14ac:dyDescent="0.2">
      <c r="A460" s="26" t="s">
        <v>1424</v>
      </c>
      <c r="B460" s="26" t="s">
        <v>1290</v>
      </c>
      <c r="C460" s="27"/>
      <c r="D460" s="27"/>
      <c r="E460" s="2" t="str">
        <f t="shared" si="28"/>
        <v xml:space="preserve"> </v>
      </c>
      <c r="F460" s="27"/>
      <c r="G460" s="2" t="str">
        <f t="shared" si="29"/>
        <v xml:space="preserve"> </v>
      </c>
      <c r="H460" s="27"/>
      <c r="I460" s="27"/>
      <c r="J460" s="2" t="str">
        <f t="shared" si="30"/>
        <v xml:space="preserve"> </v>
      </c>
      <c r="K460" s="27"/>
      <c r="L460" s="2" t="str">
        <f t="shared" si="31"/>
        <v xml:space="preserve"> </v>
      </c>
      <c r="M460" s="27"/>
    </row>
    <row r="461" spans="1:13" x14ac:dyDescent="0.2">
      <c r="A461" s="26" t="s">
        <v>93</v>
      </c>
      <c r="B461" s="26" t="s">
        <v>1342</v>
      </c>
      <c r="C461" s="27">
        <v>28363746.169780001</v>
      </c>
      <c r="D461" s="27">
        <v>6566479.5320199998</v>
      </c>
      <c r="E461" s="2">
        <f t="shared" si="28"/>
        <v>23.150960006179368</v>
      </c>
      <c r="F461" s="27">
        <v>7611814.9783500005</v>
      </c>
      <c r="G461" s="2">
        <f t="shared" si="29"/>
        <v>86.266935687438419</v>
      </c>
      <c r="H461" s="27">
        <v>28380127.360470001</v>
      </c>
      <c r="I461" s="27">
        <v>6627665.6218100004</v>
      </c>
      <c r="J461" s="2">
        <f t="shared" si="30"/>
        <v>23.353191962913868</v>
      </c>
      <c r="K461" s="27">
        <v>7658434.6643899996</v>
      </c>
      <c r="L461" s="2">
        <f t="shared" si="31"/>
        <v>86.540734657268231</v>
      </c>
      <c r="M461" s="27">
        <v>2745144.6493700002</v>
      </c>
    </row>
    <row r="462" spans="1:13" ht="38.25" x14ac:dyDescent="0.2">
      <c r="A462" s="26" t="s">
        <v>1217</v>
      </c>
      <c r="B462" s="26" t="s">
        <v>153</v>
      </c>
      <c r="C462" s="27">
        <v>27897221.780400001</v>
      </c>
      <c r="D462" s="27">
        <v>6401970.3004900003</v>
      </c>
      <c r="E462" s="2">
        <f t="shared" si="28"/>
        <v>22.948415261149371</v>
      </c>
      <c r="F462" s="27">
        <v>7428795.50342</v>
      </c>
      <c r="G462" s="2">
        <f t="shared" si="29"/>
        <v>86.177769970148205</v>
      </c>
      <c r="H462" s="27">
        <v>27896627.360470001</v>
      </c>
      <c r="I462" s="27">
        <v>6401970.3004900003</v>
      </c>
      <c r="J462" s="2">
        <f t="shared" si="30"/>
        <v>22.948904244825314</v>
      </c>
      <c r="K462" s="27">
        <v>7428795.50342</v>
      </c>
      <c r="L462" s="2">
        <f t="shared" si="31"/>
        <v>86.177769970148205</v>
      </c>
      <c r="M462" s="27">
        <v>2729555.4451300004</v>
      </c>
    </row>
    <row r="463" spans="1:13" ht="25.5" x14ac:dyDescent="0.2">
      <c r="A463" s="26" t="s">
        <v>144</v>
      </c>
      <c r="B463" s="26" t="s">
        <v>396</v>
      </c>
      <c r="C463" s="27">
        <v>14545706.199999999</v>
      </c>
      <c r="D463" s="27">
        <v>3636426.6</v>
      </c>
      <c r="E463" s="2">
        <f t="shared" si="28"/>
        <v>25.000000343744055</v>
      </c>
      <c r="F463" s="27">
        <v>4647760</v>
      </c>
      <c r="G463" s="2">
        <f t="shared" si="29"/>
        <v>78.240412585847807</v>
      </c>
      <c r="H463" s="27">
        <v>14545706.199999999</v>
      </c>
      <c r="I463" s="27">
        <v>3636426.6</v>
      </c>
      <c r="J463" s="2">
        <f t="shared" si="30"/>
        <v>25.000000343744055</v>
      </c>
      <c r="K463" s="27">
        <v>4647760</v>
      </c>
      <c r="L463" s="2">
        <f t="shared" si="31"/>
        <v>78.240412585847807</v>
      </c>
      <c r="M463" s="27">
        <v>1212142.2000000002</v>
      </c>
    </row>
    <row r="464" spans="1:13" x14ac:dyDescent="0.2">
      <c r="A464" s="26" t="s">
        <v>161</v>
      </c>
      <c r="B464" s="26" t="s">
        <v>571</v>
      </c>
      <c r="C464" s="27">
        <v>13740878.199999999</v>
      </c>
      <c r="D464" s="27">
        <v>3435219.6</v>
      </c>
      <c r="E464" s="2">
        <f t="shared" si="28"/>
        <v>25.00000036387776</v>
      </c>
      <c r="F464" s="27">
        <v>4372097.5999999996</v>
      </c>
      <c r="G464" s="2">
        <f t="shared" si="29"/>
        <v>78.571429878418101</v>
      </c>
      <c r="H464" s="27">
        <v>13740878.199999999</v>
      </c>
      <c r="I464" s="27">
        <v>3435219.6</v>
      </c>
      <c r="J464" s="2">
        <f t="shared" si="30"/>
        <v>25.00000036387776</v>
      </c>
      <c r="K464" s="27">
        <v>4372097.5999999996</v>
      </c>
      <c r="L464" s="2">
        <f t="shared" si="31"/>
        <v>78.571429878418101</v>
      </c>
      <c r="M464" s="27">
        <v>1145073.2000000002</v>
      </c>
    </row>
    <row r="465" spans="1:13" ht="25.5" x14ac:dyDescent="0.2">
      <c r="A465" s="26" t="s">
        <v>1176</v>
      </c>
      <c r="B465" s="26" t="s">
        <v>833</v>
      </c>
      <c r="C465" s="27">
        <v>13740878.199999999</v>
      </c>
      <c r="D465" s="27">
        <v>3435219.6</v>
      </c>
      <c r="E465" s="2">
        <f t="shared" si="28"/>
        <v>25.00000036387776</v>
      </c>
      <c r="F465" s="27">
        <v>4372097.5999999996</v>
      </c>
      <c r="G465" s="2">
        <f t="shared" si="29"/>
        <v>78.571429878418101</v>
      </c>
      <c r="H465" s="27">
        <v>13740878.199999999</v>
      </c>
      <c r="I465" s="27">
        <v>3435219.6</v>
      </c>
      <c r="J465" s="2">
        <f t="shared" si="30"/>
        <v>25.00000036387776</v>
      </c>
      <c r="K465" s="27">
        <v>4372097.5999999996</v>
      </c>
      <c r="L465" s="2">
        <f t="shared" si="31"/>
        <v>78.571429878418101</v>
      </c>
      <c r="M465" s="27">
        <v>1145073.2000000002</v>
      </c>
    </row>
    <row r="466" spans="1:13" ht="38.25" x14ac:dyDescent="0.2">
      <c r="A466" s="26" t="s">
        <v>6</v>
      </c>
      <c r="B466" s="26" t="s">
        <v>435</v>
      </c>
      <c r="C466" s="27">
        <v>804828</v>
      </c>
      <c r="D466" s="27">
        <v>201207</v>
      </c>
      <c r="E466" s="2">
        <f t="shared" si="28"/>
        <v>25</v>
      </c>
      <c r="F466" s="27">
        <v>275662.40000000002</v>
      </c>
      <c r="G466" s="2">
        <f t="shared" si="29"/>
        <v>72.990367928306497</v>
      </c>
      <c r="H466" s="27">
        <v>804828</v>
      </c>
      <c r="I466" s="27">
        <v>201207</v>
      </c>
      <c r="J466" s="2">
        <f t="shared" si="30"/>
        <v>25</v>
      </c>
      <c r="K466" s="27">
        <v>275662.40000000002</v>
      </c>
      <c r="L466" s="2">
        <f t="shared" si="31"/>
        <v>72.990367928306497</v>
      </c>
      <c r="M466" s="27">
        <v>67069</v>
      </c>
    </row>
    <row r="467" spans="1:13" ht="51" x14ac:dyDescent="0.2">
      <c r="A467" s="26" t="s">
        <v>341</v>
      </c>
      <c r="B467" s="26" t="s">
        <v>473</v>
      </c>
      <c r="C467" s="27">
        <v>804828</v>
      </c>
      <c r="D467" s="27">
        <v>201207</v>
      </c>
      <c r="E467" s="2">
        <f t="shared" si="28"/>
        <v>25</v>
      </c>
      <c r="F467" s="27">
        <v>275662.40000000002</v>
      </c>
      <c r="G467" s="2">
        <f t="shared" si="29"/>
        <v>72.990367928306497</v>
      </c>
      <c r="H467" s="27">
        <v>804828</v>
      </c>
      <c r="I467" s="27">
        <v>201207</v>
      </c>
      <c r="J467" s="2">
        <f t="shared" si="30"/>
        <v>25</v>
      </c>
      <c r="K467" s="27">
        <v>275662.40000000002</v>
      </c>
      <c r="L467" s="2">
        <f t="shared" si="31"/>
        <v>72.990367928306497</v>
      </c>
      <c r="M467" s="27">
        <v>67069</v>
      </c>
    </row>
    <row r="468" spans="1:13" ht="25.5" x14ac:dyDescent="0.2">
      <c r="A468" s="26" t="s">
        <v>605</v>
      </c>
      <c r="B468" s="26" t="s">
        <v>270</v>
      </c>
      <c r="C468" s="27">
        <v>11233076.619929999</v>
      </c>
      <c r="D468" s="27">
        <v>1931819.1048999999</v>
      </c>
      <c r="E468" s="2">
        <f t="shared" si="28"/>
        <v>17.197595727892743</v>
      </c>
      <c r="F468" s="27">
        <v>1971270.4813000001</v>
      </c>
      <c r="G468" s="2">
        <f t="shared" si="29"/>
        <v>97.998682739165105</v>
      </c>
      <c r="H468" s="27">
        <v>11232482.199999999</v>
      </c>
      <c r="I468" s="27">
        <v>1931819.1048999999</v>
      </c>
      <c r="J468" s="2">
        <f t="shared" si="30"/>
        <v>17.198505820022579</v>
      </c>
      <c r="K468" s="27">
        <v>1971270.4813000001</v>
      </c>
      <c r="L468" s="2">
        <f t="shared" si="31"/>
        <v>97.998682739165105</v>
      </c>
      <c r="M468" s="27">
        <v>1321999.0359399999</v>
      </c>
    </row>
    <row r="469" spans="1:13" ht="25.5" x14ac:dyDescent="0.2">
      <c r="A469" s="26" t="s">
        <v>95</v>
      </c>
      <c r="B469" s="26" t="s">
        <v>1465</v>
      </c>
      <c r="C469" s="27">
        <v>1247580</v>
      </c>
      <c r="D469" s="27">
        <v>384513.91187000001</v>
      </c>
      <c r="E469" s="2">
        <f t="shared" si="28"/>
        <v>30.820781983520096</v>
      </c>
      <c r="F469" s="27">
        <v>22119.281869999999</v>
      </c>
      <c r="G469" s="2" t="str">
        <f t="shared" si="29"/>
        <v>свыше 200</v>
      </c>
      <c r="H469" s="27">
        <v>1247580</v>
      </c>
      <c r="I469" s="27">
        <v>384513.91187000001</v>
      </c>
      <c r="J469" s="2">
        <f t="shared" si="30"/>
        <v>30.820781983520096</v>
      </c>
      <c r="K469" s="27">
        <v>22119.281869999999</v>
      </c>
      <c r="L469" s="2" t="str">
        <f t="shared" si="31"/>
        <v>свыше 200</v>
      </c>
      <c r="M469" s="27">
        <v>282617.26505000005</v>
      </c>
    </row>
    <row r="470" spans="1:13" ht="25.5" x14ac:dyDescent="0.2">
      <c r="A470" s="26" t="s">
        <v>433</v>
      </c>
      <c r="B470" s="26" t="s">
        <v>906</v>
      </c>
      <c r="C470" s="27">
        <v>1247580</v>
      </c>
      <c r="D470" s="27">
        <v>384513.91187000001</v>
      </c>
      <c r="E470" s="2">
        <f t="shared" si="28"/>
        <v>30.820781983520096</v>
      </c>
      <c r="F470" s="27">
        <v>22119.281869999999</v>
      </c>
      <c r="G470" s="2" t="str">
        <f t="shared" si="29"/>
        <v>свыше 200</v>
      </c>
      <c r="H470" s="27">
        <v>1247580</v>
      </c>
      <c r="I470" s="27">
        <v>384513.91187000001</v>
      </c>
      <c r="J470" s="2">
        <f t="shared" si="30"/>
        <v>30.820781983520096</v>
      </c>
      <c r="K470" s="27">
        <v>22119.281869999999</v>
      </c>
      <c r="L470" s="2" t="str">
        <f t="shared" si="31"/>
        <v>свыше 200</v>
      </c>
      <c r="M470" s="27">
        <v>282617.26505000005</v>
      </c>
    </row>
    <row r="471" spans="1:13" ht="25.5" x14ac:dyDescent="0.2">
      <c r="A471" s="26" t="s">
        <v>921</v>
      </c>
      <c r="B471" s="26" t="s">
        <v>1019</v>
      </c>
      <c r="C471" s="27">
        <v>9934</v>
      </c>
      <c r="D471" s="27"/>
      <c r="E471" s="2" t="str">
        <f t="shared" si="28"/>
        <v/>
      </c>
      <c r="F471" s="27">
        <v>2152.7429999999999</v>
      </c>
      <c r="G471" s="2" t="str">
        <f t="shared" si="29"/>
        <v/>
      </c>
      <c r="H471" s="27">
        <v>9934</v>
      </c>
      <c r="I471" s="27"/>
      <c r="J471" s="2" t="str">
        <f t="shared" si="30"/>
        <v/>
      </c>
      <c r="K471" s="27">
        <v>2152.7429999999999</v>
      </c>
      <c r="L471" s="2" t="str">
        <f t="shared" si="31"/>
        <v/>
      </c>
      <c r="M471" s="27"/>
    </row>
    <row r="472" spans="1:13" ht="38.25" x14ac:dyDescent="0.2">
      <c r="A472" s="26" t="s">
        <v>1258</v>
      </c>
      <c r="B472" s="26" t="s">
        <v>1447</v>
      </c>
      <c r="C472" s="27">
        <v>9934</v>
      </c>
      <c r="D472" s="27"/>
      <c r="E472" s="2" t="str">
        <f t="shared" si="28"/>
        <v/>
      </c>
      <c r="F472" s="27">
        <v>2152.7429999999999</v>
      </c>
      <c r="G472" s="2" t="str">
        <f t="shared" si="29"/>
        <v/>
      </c>
      <c r="H472" s="27">
        <v>9934</v>
      </c>
      <c r="I472" s="27"/>
      <c r="J472" s="2" t="str">
        <f t="shared" si="30"/>
        <v/>
      </c>
      <c r="K472" s="27">
        <v>2152.7429999999999</v>
      </c>
      <c r="L472" s="2" t="str">
        <f t="shared" si="31"/>
        <v/>
      </c>
      <c r="M472" s="27"/>
    </row>
    <row r="473" spans="1:13" ht="38.25" x14ac:dyDescent="0.2">
      <c r="A473" s="26" t="s">
        <v>1336</v>
      </c>
      <c r="B473" s="26" t="s">
        <v>312</v>
      </c>
      <c r="C473" s="27">
        <v>359957.3</v>
      </c>
      <c r="D473" s="27">
        <v>55077.48</v>
      </c>
      <c r="E473" s="2">
        <f t="shared" si="28"/>
        <v>15.301114882237421</v>
      </c>
      <c r="F473" s="27"/>
      <c r="G473" s="2" t="str">
        <f t="shared" si="29"/>
        <v xml:space="preserve"> </v>
      </c>
      <c r="H473" s="27">
        <v>359957.3</v>
      </c>
      <c r="I473" s="27">
        <v>55077.48</v>
      </c>
      <c r="J473" s="2">
        <f t="shared" si="30"/>
        <v>15.301114882237421</v>
      </c>
      <c r="K473" s="27"/>
      <c r="L473" s="2" t="str">
        <f t="shared" si="31"/>
        <v xml:space="preserve"> </v>
      </c>
      <c r="M473" s="27"/>
    </row>
    <row r="474" spans="1:13" ht="51" x14ac:dyDescent="0.2">
      <c r="A474" s="26" t="s">
        <v>696</v>
      </c>
      <c r="B474" s="26" t="s">
        <v>660</v>
      </c>
      <c r="C474" s="27">
        <v>359957.3</v>
      </c>
      <c r="D474" s="27">
        <v>55077.48</v>
      </c>
      <c r="E474" s="2">
        <f t="shared" si="28"/>
        <v>15.301114882237421</v>
      </c>
      <c r="F474" s="27"/>
      <c r="G474" s="2" t="str">
        <f t="shared" si="29"/>
        <v xml:space="preserve"> </v>
      </c>
      <c r="H474" s="27">
        <v>359957.3</v>
      </c>
      <c r="I474" s="27">
        <v>55077.48</v>
      </c>
      <c r="J474" s="2">
        <f t="shared" si="30"/>
        <v>15.301114882237421</v>
      </c>
      <c r="K474" s="27"/>
      <c r="L474" s="2" t="str">
        <f t="shared" si="31"/>
        <v xml:space="preserve"> </v>
      </c>
      <c r="M474" s="27"/>
    </row>
    <row r="475" spans="1:13" ht="51" x14ac:dyDescent="0.2">
      <c r="A475" s="26" t="s">
        <v>36</v>
      </c>
      <c r="B475" s="26" t="s">
        <v>920</v>
      </c>
      <c r="C475" s="27"/>
      <c r="D475" s="27"/>
      <c r="E475" s="2" t="str">
        <f t="shared" si="28"/>
        <v xml:space="preserve"> </v>
      </c>
      <c r="F475" s="27"/>
      <c r="G475" s="2" t="str">
        <f t="shared" si="29"/>
        <v xml:space="preserve"> </v>
      </c>
      <c r="H475" s="27"/>
      <c r="I475" s="27"/>
      <c r="J475" s="2" t="str">
        <f t="shared" si="30"/>
        <v xml:space="preserve"> </v>
      </c>
      <c r="K475" s="27"/>
      <c r="L475" s="2" t="str">
        <f t="shared" si="31"/>
        <v xml:space="preserve"> </v>
      </c>
      <c r="M475" s="27"/>
    </row>
    <row r="476" spans="1:13" ht="63.75" x14ac:dyDescent="0.2">
      <c r="A476" s="26" t="s">
        <v>370</v>
      </c>
      <c r="B476" s="26" t="s">
        <v>711</v>
      </c>
      <c r="C476" s="27">
        <v>4014.8</v>
      </c>
      <c r="D476" s="27"/>
      <c r="E476" s="2" t="str">
        <f t="shared" si="28"/>
        <v/>
      </c>
      <c r="F476" s="27"/>
      <c r="G476" s="2" t="str">
        <f t="shared" si="29"/>
        <v xml:space="preserve"> </v>
      </c>
      <c r="H476" s="27">
        <v>4014.8</v>
      </c>
      <c r="I476" s="27"/>
      <c r="J476" s="2" t="str">
        <f t="shared" si="30"/>
        <v/>
      </c>
      <c r="K476" s="27"/>
      <c r="L476" s="2" t="str">
        <f t="shared" si="31"/>
        <v xml:space="preserve"> </v>
      </c>
      <c r="M476" s="27"/>
    </row>
    <row r="477" spans="1:13" ht="25.5" x14ac:dyDescent="0.2">
      <c r="A477" s="26" t="s">
        <v>370</v>
      </c>
      <c r="B477" s="26" t="s">
        <v>1143</v>
      </c>
      <c r="C477" s="27"/>
      <c r="D477" s="27"/>
      <c r="E477" s="2" t="str">
        <f t="shared" si="28"/>
        <v xml:space="preserve"> </v>
      </c>
      <c r="F477" s="27"/>
      <c r="G477" s="2" t="str">
        <f t="shared" si="29"/>
        <v xml:space="preserve"> </v>
      </c>
      <c r="H477" s="27"/>
      <c r="I477" s="27"/>
      <c r="J477" s="2" t="str">
        <f t="shared" si="30"/>
        <v xml:space="preserve"> </v>
      </c>
      <c r="K477" s="27"/>
      <c r="L477" s="2" t="str">
        <f t="shared" si="31"/>
        <v xml:space="preserve"> </v>
      </c>
      <c r="M477" s="27"/>
    </row>
    <row r="478" spans="1:13" ht="63.75" x14ac:dyDescent="0.2">
      <c r="A478" s="26" t="s">
        <v>1393</v>
      </c>
      <c r="B478" s="26" t="s">
        <v>1037</v>
      </c>
      <c r="C478" s="27">
        <v>4014.8</v>
      </c>
      <c r="D478" s="27"/>
      <c r="E478" s="2" t="str">
        <f t="shared" si="28"/>
        <v/>
      </c>
      <c r="F478" s="27"/>
      <c r="G478" s="2" t="str">
        <f t="shared" si="29"/>
        <v xml:space="preserve"> </v>
      </c>
      <c r="H478" s="27">
        <v>4014.8</v>
      </c>
      <c r="I478" s="27"/>
      <c r="J478" s="2" t="str">
        <f t="shared" si="30"/>
        <v/>
      </c>
      <c r="K478" s="27"/>
      <c r="L478" s="2" t="str">
        <f t="shared" si="31"/>
        <v xml:space="preserve"> </v>
      </c>
      <c r="M478" s="27"/>
    </row>
    <row r="479" spans="1:13" ht="38.25" x14ac:dyDescent="0.2">
      <c r="A479" s="26" t="s">
        <v>1393</v>
      </c>
      <c r="B479" s="26" t="s">
        <v>1263</v>
      </c>
      <c r="C479" s="27"/>
      <c r="D479" s="27"/>
      <c r="E479" s="2" t="str">
        <f t="shared" si="28"/>
        <v xml:space="preserve"> </v>
      </c>
      <c r="F479" s="27"/>
      <c r="G479" s="2" t="str">
        <f t="shared" si="29"/>
        <v xml:space="preserve"> </v>
      </c>
      <c r="H479" s="27"/>
      <c r="I479" s="27"/>
      <c r="J479" s="2" t="str">
        <f t="shared" si="30"/>
        <v xml:space="preserve"> </v>
      </c>
      <c r="K479" s="27"/>
      <c r="L479" s="2" t="str">
        <f t="shared" si="31"/>
        <v xml:space="preserve"> </v>
      </c>
      <c r="M479" s="27"/>
    </row>
    <row r="480" spans="1:13" ht="38.25" x14ac:dyDescent="0.2">
      <c r="A480" s="26" t="s">
        <v>221</v>
      </c>
      <c r="B480" s="26" t="s">
        <v>505</v>
      </c>
      <c r="C480" s="27">
        <v>137.6</v>
      </c>
      <c r="D480" s="27"/>
      <c r="E480" s="2" t="str">
        <f t="shared" si="28"/>
        <v/>
      </c>
      <c r="F480" s="27"/>
      <c r="G480" s="2" t="str">
        <f t="shared" si="29"/>
        <v xml:space="preserve"> </v>
      </c>
      <c r="H480" s="27">
        <v>137.6</v>
      </c>
      <c r="I480" s="27"/>
      <c r="J480" s="2" t="str">
        <f t="shared" si="30"/>
        <v/>
      </c>
      <c r="K480" s="27"/>
      <c r="L480" s="2" t="str">
        <f t="shared" si="31"/>
        <v xml:space="preserve"> </v>
      </c>
      <c r="M480" s="27"/>
    </row>
    <row r="481" spans="1:13" ht="25.5" x14ac:dyDescent="0.2">
      <c r="A481" s="26" t="s">
        <v>1502</v>
      </c>
      <c r="B481" s="26" t="s">
        <v>900</v>
      </c>
      <c r="C481" s="27">
        <v>3796</v>
      </c>
      <c r="D481" s="27"/>
      <c r="E481" s="2" t="str">
        <f t="shared" si="28"/>
        <v/>
      </c>
      <c r="F481" s="27"/>
      <c r="G481" s="2" t="str">
        <f t="shared" si="29"/>
        <v xml:space="preserve"> </v>
      </c>
      <c r="H481" s="27">
        <v>3796</v>
      </c>
      <c r="I481" s="27"/>
      <c r="J481" s="2" t="str">
        <f t="shared" si="30"/>
        <v/>
      </c>
      <c r="K481" s="27"/>
      <c r="L481" s="2" t="str">
        <f t="shared" si="31"/>
        <v xml:space="preserve"> </v>
      </c>
      <c r="M481" s="27"/>
    </row>
    <row r="482" spans="1:13" ht="38.25" x14ac:dyDescent="0.2">
      <c r="A482" s="26" t="s">
        <v>893</v>
      </c>
      <c r="B482" s="26" t="s">
        <v>597</v>
      </c>
      <c r="C482" s="27">
        <v>3796</v>
      </c>
      <c r="D482" s="27"/>
      <c r="E482" s="2" t="str">
        <f t="shared" si="28"/>
        <v/>
      </c>
      <c r="F482" s="27"/>
      <c r="G482" s="2" t="str">
        <f t="shared" si="29"/>
        <v xml:space="preserve"> </v>
      </c>
      <c r="H482" s="27">
        <v>3796</v>
      </c>
      <c r="I482" s="27"/>
      <c r="J482" s="2" t="str">
        <f t="shared" si="30"/>
        <v/>
      </c>
      <c r="K482" s="27"/>
      <c r="L482" s="2" t="str">
        <f t="shared" si="31"/>
        <v xml:space="preserve"> </v>
      </c>
      <c r="M482" s="27"/>
    </row>
    <row r="483" spans="1:13" ht="63.75" x14ac:dyDescent="0.2">
      <c r="A483" s="26" t="s">
        <v>24</v>
      </c>
      <c r="B483" s="26" t="s">
        <v>760</v>
      </c>
      <c r="C483" s="27">
        <v>70709.7</v>
      </c>
      <c r="D483" s="27">
        <v>30114.014620000002</v>
      </c>
      <c r="E483" s="2">
        <f t="shared" si="28"/>
        <v>42.588237002844025</v>
      </c>
      <c r="F483" s="27"/>
      <c r="G483" s="2" t="str">
        <f t="shared" si="29"/>
        <v xml:space="preserve"> </v>
      </c>
      <c r="H483" s="27">
        <v>70709.7</v>
      </c>
      <c r="I483" s="27">
        <v>30114.014620000002</v>
      </c>
      <c r="J483" s="2">
        <f t="shared" si="30"/>
        <v>42.588237002844025</v>
      </c>
      <c r="K483" s="27"/>
      <c r="L483" s="2" t="str">
        <f t="shared" si="31"/>
        <v xml:space="preserve"> </v>
      </c>
      <c r="M483" s="27">
        <v>22382.21875</v>
      </c>
    </row>
    <row r="484" spans="1:13" ht="63.75" x14ac:dyDescent="0.2">
      <c r="A484" s="26" t="s">
        <v>24</v>
      </c>
      <c r="B484" s="26" t="s">
        <v>1456</v>
      </c>
      <c r="C484" s="27"/>
      <c r="D484" s="27"/>
      <c r="E484" s="2" t="str">
        <f t="shared" si="28"/>
        <v xml:space="preserve"> </v>
      </c>
      <c r="F484" s="27">
        <v>39568.081489999997</v>
      </c>
      <c r="G484" s="2" t="str">
        <f t="shared" si="29"/>
        <v/>
      </c>
      <c r="H484" s="27"/>
      <c r="I484" s="27"/>
      <c r="J484" s="2" t="str">
        <f t="shared" si="30"/>
        <v xml:space="preserve"> </v>
      </c>
      <c r="K484" s="27">
        <v>39568.081489999997</v>
      </c>
      <c r="L484" s="2" t="str">
        <f t="shared" si="31"/>
        <v/>
      </c>
      <c r="M484" s="27"/>
    </row>
    <row r="485" spans="1:13" ht="63.75" x14ac:dyDescent="0.2">
      <c r="A485" s="26" t="s">
        <v>0</v>
      </c>
      <c r="B485" s="26" t="s">
        <v>459</v>
      </c>
      <c r="C485" s="27">
        <v>192781.6</v>
      </c>
      <c r="D485" s="27">
        <v>42260.261460000002</v>
      </c>
      <c r="E485" s="2">
        <f t="shared" si="28"/>
        <v>21.921314824651319</v>
      </c>
      <c r="F485" s="27">
        <v>118506.7012</v>
      </c>
      <c r="G485" s="2">
        <f t="shared" si="29"/>
        <v>35.660651281380872</v>
      </c>
      <c r="H485" s="27">
        <v>192781.6</v>
      </c>
      <c r="I485" s="27">
        <v>42260.261460000002</v>
      </c>
      <c r="J485" s="2">
        <f t="shared" si="30"/>
        <v>21.921314824651319</v>
      </c>
      <c r="K485" s="27">
        <v>118506.7012</v>
      </c>
      <c r="L485" s="2">
        <f t="shared" si="31"/>
        <v>35.660651281380872</v>
      </c>
      <c r="M485" s="27">
        <v>12763.45347</v>
      </c>
    </row>
    <row r="486" spans="1:13" ht="63.75" x14ac:dyDescent="0.2">
      <c r="A486" s="26" t="s">
        <v>616</v>
      </c>
      <c r="B486" s="26" t="s">
        <v>434</v>
      </c>
      <c r="C486" s="27">
        <v>2910.9</v>
      </c>
      <c r="D486" s="27">
        <v>345.5136</v>
      </c>
      <c r="E486" s="2">
        <f t="shared" si="28"/>
        <v>11.86964856230032</v>
      </c>
      <c r="F486" s="27">
        <v>518.2704</v>
      </c>
      <c r="G486" s="2">
        <f t="shared" si="29"/>
        <v>66.666666666666657</v>
      </c>
      <c r="H486" s="27">
        <v>2910.9</v>
      </c>
      <c r="I486" s="27">
        <v>345.5136</v>
      </c>
      <c r="J486" s="2">
        <f t="shared" si="30"/>
        <v>11.86964856230032</v>
      </c>
      <c r="K486" s="27">
        <v>518.2704</v>
      </c>
      <c r="L486" s="2">
        <f t="shared" si="31"/>
        <v>66.666666666666657</v>
      </c>
      <c r="M486" s="27">
        <v>201.5496</v>
      </c>
    </row>
    <row r="487" spans="1:13" ht="76.5" x14ac:dyDescent="0.2">
      <c r="A487" s="26" t="s">
        <v>1607</v>
      </c>
      <c r="B487" s="26" t="s">
        <v>1162</v>
      </c>
      <c r="C487" s="27">
        <v>2910.9</v>
      </c>
      <c r="D487" s="27">
        <v>345.5136</v>
      </c>
      <c r="E487" s="2">
        <f t="shared" si="28"/>
        <v>11.86964856230032</v>
      </c>
      <c r="F487" s="27">
        <v>518.2704</v>
      </c>
      <c r="G487" s="2">
        <f t="shared" si="29"/>
        <v>66.666666666666657</v>
      </c>
      <c r="H487" s="27">
        <v>2910.9</v>
      </c>
      <c r="I487" s="27">
        <v>345.5136</v>
      </c>
      <c r="J487" s="2">
        <f t="shared" si="30"/>
        <v>11.86964856230032</v>
      </c>
      <c r="K487" s="27">
        <v>518.2704</v>
      </c>
      <c r="L487" s="2">
        <f t="shared" si="31"/>
        <v>66.666666666666657</v>
      </c>
      <c r="M487" s="27">
        <v>201.5496</v>
      </c>
    </row>
    <row r="488" spans="1:13" ht="63.75" x14ac:dyDescent="0.2">
      <c r="A488" s="26" t="s">
        <v>96</v>
      </c>
      <c r="B488" s="26" t="s">
        <v>462</v>
      </c>
      <c r="C488" s="27">
        <v>24475.3</v>
      </c>
      <c r="D488" s="27"/>
      <c r="E488" s="2" t="str">
        <f t="shared" si="28"/>
        <v/>
      </c>
      <c r="F488" s="27"/>
      <c r="G488" s="2" t="str">
        <f t="shared" si="29"/>
        <v xml:space="preserve"> </v>
      </c>
      <c r="H488" s="27">
        <v>24475.3</v>
      </c>
      <c r="I488" s="27"/>
      <c r="J488" s="2" t="str">
        <f t="shared" si="30"/>
        <v/>
      </c>
      <c r="K488" s="27"/>
      <c r="L488" s="2" t="str">
        <f t="shared" si="31"/>
        <v xml:space="preserve"> </v>
      </c>
      <c r="M488" s="27"/>
    </row>
    <row r="489" spans="1:13" ht="76.5" x14ac:dyDescent="0.2">
      <c r="A489" s="26" t="s">
        <v>1127</v>
      </c>
      <c r="B489" s="26" t="s">
        <v>898</v>
      </c>
      <c r="C489" s="27">
        <v>24475.3</v>
      </c>
      <c r="D489" s="27"/>
      <c r="E489" s="2" t="str">
        <f t="shared" si="28"/>
        <v/>
      </c>
      <c r="F489" s="27"/>
      <c r="G489" s="2" t="str">
        <f t="shared" si="29"/>
        <v xml:space="preserve"> </v>
      </c>
      <c r="H489" s="27">
        <v>24475.3</v>
      </c>
      <c r="I489" s="27"/>
      <c r="J489" s="2" t="str">
        <f t="shared" si="30"/>
        <v/>
      </c>
      <c r="K489" s="27"/>
      <c r="L489" s="2" t="str">
        <f t="shared" si="31"/>
        <v xml:space="preserve"> </v>
      </c>
      <c r="M489" s="27"/>
    </row>
    <row r="490" spans="1:13" ht="76.5" x14ac:dyDescent="0.2">
      <c r="A490" s="26" t="s">
        <v>901</v>
      </c>
      <c r="B490" s="26" t="s">
        <v>1245</v>
      </c>
      <c r="C490" s="27">
        <v>977.2</v>
      </c>
      <c r="D490" s="27"/>
      <c r="E490" s="2" t="str">
        <f t="shared" si="28"/>
        <v/>
      </c>
      <c r="F490" s="27"/>
      <c r="G490" s="2" t="str">
        <f t="shared" si="29"/>
        <v xml:space="preserve"> </v>
      </c>
      <c r="H490" s="27">
        <v>977.2</v>
      </c>
      <c r="I490" s="27"/>
      <c r="J490" s="2" t="str">
        <f t="shared" si="30"/>
        <v/>
      </c>
      <c r="K490" s="27"/>
      <c r="L490" s="2" t="str">
        <f t="shared" si="31"/>
        <v xml:space="preserve"> </v>
      </c>
      <c r="M490" s="27"/>
    </row>
    <row r="491" spans="1:13" ht="76.5" x14ac:dyDescent="0.2">
      <c r="A491" s="26" t="s">
        <v>254</v>
      </c>
      <c r="B491" s="26" t="s">
        <v>733</v>
      </c>
      <c r="C491" s="27">
        <v>977.2</v>
      </c>
      <c r="D491" s="27"/>
      <c r="E491" s="2" t="str">
        <f t="shared" si="28"/>
        <v/>
      </c>
      <c r="F491" s="27"/>
      <c r="G491" s="2" t="str">
        <f t="shared" si="29"/>
        <v xml:space="preserve"> </v>
      </c>
      <c r="H491" s="27">
        <v>977.2</v>
      </c>
      <c r="I491" s="27"/>
      <c r="J491" s="2" t="str">
        <f t="shared" si="30"/>
        <v/>
      </c>
      <c r="K491" s="27"/>
      <c r="L491" s="2" t="str">
        <f t="shared" si="31"/>
        <v xml:space="preserve"> </v>
      </c>
      <c r="M491" s="27"/>
    </row>
    <row r="492" spans="1:13" ht="76.5" x14ac:dyDescent="0.2">
      <c r="A492" s="26" t="s">
        <v>34</v>
      </c>
      <c r="B492" s="26" t="s">
        <v>675</v>
      </c>
      <c r="C492" s="27">
        <v>33695.300000000003</v>
      </c>
      <c r="D492" s="27"/>
      <c r="E492" s="2" t="str">
        <f t="shared" si="28"/>
        <v/>
      </c>
      <c r="F492" s="27"/>
      <c r="G492" s="2" t="str">
        <f t="shared" si="29"/>
        <v xml:space="preserve"> </v>
      </c>
      <c r="H492" s="27">
        <v>33695.300000000003</v>
      </c>
      <c r="I492" s="27"/>
      <c r="J492" s="2" t="str">
        <f t="shared" si="30"/>
        <v/>
      </c>
      <c r="K492" s="27"/>
      <c r="L492" s="2" t="str">
        <f t="shared" si="31"/>
        <v xml:space="preserve"> </v>
      </c>
      <c r="M492" s="27"/>
    </row>
    <row r="493" spans="1:13" ht="76.5" x14ac:dyDescent="0.2">
      <c r="A493" s="26" t="s">
        <v>1065</v>
      </c>
      <c r="B493" s="26" t="s">
        <v>1172</v>
      </c>
      <c r="C493" s="27">
        <v>33695.300000000003</v>
      </c>
      <c r="D493" s="27"/>
      <c r="E493" s="2" t="str">
        <f t="shared" si="28"/>
        <v/>
      </c>
      <c r="F493" s="27"/>
      <c r="G493" s="2" t="str">
        <f t="shared" si="29"/>
        <v xml:space="preserve"> </v>
      </c>
      <c r="H493" s="27">
        <v>33695.300000000003</v>
      </c>
      <c r="I493" s="27"/>
      <c r="J493" s="2" t="str">
        <f t="shared" si="30"/>
        <v/>
      </c>
      <c r="K493" s="27"/>
      <c r="L493" s="2" t="str">
        <f t="shared" si="31"/>
        <v xml:space="preserve"> </v>
      </c>
      <c r="M493" s="27"/>
    </row>
    <row r="494" spans="1:13" ht="63.75" x14ac:dyDescent="0.2">
      <c r="A494" s="26" t="s">
        <v>1147</v>
      </c>
      <c r="B494" s="26" t="s">
        <v>1199</v>
      </c>
      <c r="C494" s="27">
        <v>62442.5</v>
      </c>
      <c r="D494" s="27">
        <v>990</v>
      </c>
      <c r="E494" s="2">
        <f t="shared" si="28"/>
        <v>1.5854586219321776</v>
      </c>
      <c r="F494" s="27"/>
      <c r="G494" s="2" t="str">
        <f t="shared" si="29"/>
        <v xml:space="preserve"> </v>
      </c>
      <c r="H494" s="27">
        <v>62442.5</v>
      </c>
      <c r="I494" s="27">
        <v>990</v>
      </c>
      <c r="J494" s="2">
        <f t="shared" si="30"/>
        <v>1.5854586219321776</v>
      </c>
      <c r="K494" s="27"/>
      <c r="L494" s="2" t="str">
        <f t="shared" si="31"/>
        <v xml:space="preserve"> </v>
      </c>
      <c r="M494" s="27">
        <v>990</v>
      </c>
    </row>
    <row r="495" spans="1:13" ht="63.75" x14ac:dyDescent="0.2">
      <c r="A495" s="26" t="s">
        <v>1476</v>
      </c>
      <c r="B495" s="26" t="s">
        <v>542</v>
      </c>
      <c r="C495" s="27">
        <v>62442.5</v>
      </c>
      <c r="D495" s="27">
        <v>990</v>
      </c>
      <c r="E495" s="2">
        <f t="shared" si="28"/>
        <v>1.5854586219321776</v>
      </c>
      <c r="F495" s="27"/>
      <c r="G495" s="2" t="str">
        <f t="shared" si="29"/>
        <v xml:space="preserve"> </v>
      </c>
      <c r="H495" s="27">
        <v>62442.5</v>
      </c>
      <c r="I495" s="27">
        <v>990</v>
      </c>
      <c r="J495" s="2">
        <f t="shared" si="30"/>
        <v>1.5854586219321776</v>
      </c>
      <c r="K495" s="27"/>
      <c r="L495" s="2" t="str">
        <f t="shared" si="31"/>
        <v xml:space="preserve"> </v>
      </c>
      <c r="M495" s="27">
        <v>990</v>
      </c>
    </row>
    <row r="496" spans="1:13" ht="127.5" x14ac:dyDescent="0.2">
      <c r="A496" s="26" t="s">
        <v>130</v>
      </c>
      <c r="B496" s="26" t="s">
        <v>767</v>
      </c>
      <c r="C496" s="27">
        <v>47430</v>
      </c>
      <c r="D496" s="27">
        <v>22087.5</v>
      </c>
      <c r="E496" s="2">
        <f t="shared" si="28"/>
        <v>46.568627450980394</v>
      </c>
      <c r="F496" s="27"/>
      <c r="G496" s="2" t="str">
        <f t="shared" si="29"/>
        <v xml:space="preserve"> </v>
      </c>
      <c r="H496" s="27">
        <v>47430</v>
      </c>
      <c r="I496" s="27">
        <v>22087.5</v>
      </c>
      <c r="J496" s="2">
        <f t="shared" si="30"/>
        <v>46.568627450980394</v>
      </c>
      <c r="K496" s="27"/>
      <c r="L496" s="2" t="str">
        <f t="shared" si="31"/>
        <v xml:space="preserve"> </v>
      </c>
      <c r="M496" s="27">
        <v>2790</v>
      </c>
    </row>
    <row r="497" spans="1:13" ht="102" x14ac:dyDescent="0.2">
      <c r="A497" s="26" t="s">
        <v>130</v>
      </c>
      <c r="B497" s="26" t="s">
        <v>1047</v>
      </c>
      <c r="C497" s="27"/>
      <c r="D497" s="27"/>
      <c r="E497" s="2" t="str">
        <f t="shared" si="28"/>
        <v xml:space="preserve"> </v>
      </c>
      <c r="F497" s="27">
        <v>8370</v>
      </c>
      <c r="G497" s="2" t="str">
        <f t="shared" si="29"/>
        <v/>
      </c>
      <c r="H497" s="27"/>
      <c r="I497" s="27"/>
      <c r="J497" s="2" t="str">
        <f t="shared" si="30"/>
        <v xml:space="preserve"> </v>
      </c>
      <c r="K497" s="27">
        <v>8370</v>
      </c>
      <c r="L497" s="2" t="str">
        <f t="shared" si="31"/>
        <v/>
      </c>
      <c r="M497" s="27"/>
    </row>
    <row r="498" spans="1:13" ht="127.5" x14ac:dyDescent="0.2">
      <c r="A498" s="26" t="s">
        <v>1156</v>
      </c>
      <c r="B498" s="26" t="s">
        <v>1620</v>
      </c>
      <c r="C498" s="27">
        <v>47430</v>
      </c>
      <c r="D498" s="27">
        <v>22087.5</v>
      </c>
      <c r="E498" s="2">
        <f t="shared" si="28"/>
        <v>46.568627450980394</v>
      </c>
      <c r="F498" s="27"/>
      <c r="G498" s="2" t="str">
        <f t="shared" si="29"/>
        <v xml:space="preserve"> </v>
      </c>
      <c r="H498" s="27">
        <v>47430</v>
      </c>
      <c r="I498" s="27">
        <v>22087.5</v>
      </c>
      <c r="J498" s="2">
        <f t="shared" si="30"/>
        <v>46.568627450980394</v>
      </c>
      <c r="K498" s="27"/>
      <c r="L498" s="2" t="str">
        <f t="shared" si="31"/>
        <v xml:space="preserve"> </v>
      </c>
      <c r="M498" s="27">
        <v>2790</v>
      </c>
    </row>
    <row r="499" spans="1:13" ht="102" x14ac:dyDescent="0.2">
      <c r="A499" s="26" t="s">
        <v>1156</v>
      </c>
      <c r="B499" s="26" t="s">
        <v>1574</v>
      </c>
      <c r="C499" s="27"/>
      <c r="D499" s="27"/>
      <c r="E499" s="2" t="str">
        <f t="shared" si="28"/>
        <v xml:space="preserve"> </v>
      </c>
      <c r="F499" s="27">
        <v>8370</v>
      </c>
      <c r="G499" s="2" t="str">
        <f t="shared" si="29"/>
        <v/>
      </c>
      <c r="H499" s="27"/>
      <c r="I499" s="27"/>
      <c r="J499" s="2" t="str">
        <f t="shared" si="30"/>
        <v xml:space="preserve"> </v>
      </c>
      <c r="K499" s="27">
        <v>8370</v>
      </c>
      <c r="L499" s="2" t="str">
        <f t="shared" si="31"/>
        <v/>
      </c>
      <c r="M499" s="27"/>
    </row>
    <row r="500" spans="1:13" ht="38.25" x14ac:dyDescent="0.2">
      <c r="A500" s="26" t="s">
        <v>309</v>
      </c>
      <c r="B500" s="26" t="s">
        <v>1301</v>
      </c>
      <c r="C500" s="27">
        <v>68564.100000000006</v>
      </c>
      <c r="D500" s="27">
        <v>20834.24295</v>
      </c>
      <c r="E500" s="2">
        <f t="shared" si="28"/>
        <v>30.386518527917666</v>
      </c>
      <c r="F500" s="27"/>
      <c r="G500" s="2" t="str">
        <f t="shared" si="29"/>
        <v xml:space="preserve"> </v>
      </c>
      <c r="H500" s="27">
        <v>68564.100000000006</v>
      </c>
      <c r="I500" s="27">
        <v>20834.24295</v>
      </c>
      <c r="J500" s="2">
        <f t="shared" si="30"/>
        <v>30.386518527917666</v>
      </c>
      <c r="K500" s="27"/>
      <c r="L500" s="2" t="str">
        <f t="shared" si="31"/>
        <v xml:space="preserve"> </v>
      </c>
      <c r="M500" s="27">
        <v>6944.7476499999993</v>
      </c>
    </row>
    <row r="501" spans="1:13" ht="38.25" x14ac:dyDescent="0.2">
      <c r="A501" s="26" t="s">
        <v>1348</v>
      </c>
      <c r="B501" s="26" t="s">
        <v>831</v>
      </c>
      <c r="C501" s="27">
        <v>68564.100000000006</v>
      </c>
      <c r="D501" s="27">
        <v>20834.24295</v>
      </c>
      <c r="E501" s="2">
        <f t="shared" si="28"/>
        <v>30.386518527917666</v>
      </c>
      <c r="F501" s="27"/>
      <c r="G501" s="2" t="str">
        <f t="shared" si="29"/>
        <v xml:space="preserve"> </v>
      </c>
      <c r="H501" s="27">
        <v>68564.100000000006</v>
      </c>
      <c r="I501" s="27">
        <v>20834.24295</v>
      </c>
      <c r="J501" s="2">
        <f t="shared" si="30"/>
        <v>30.386518527917666</v>
      </c>
      <c r="K501" s="27"/>
      <c r="L501" s="2" t="str">
        <f t="shared" si="31"/>
        <v xml:space="preserve"> </v>
      </c>
      <c r="M501" s="27">
        <v>6944.7476499999993</v>
      </c>
    </row>
    <row r="502" spans="1:13" ht="89.25" x14ac:dyDescent="0.2">
      <c r="A502" s="26" t="s">
        <v>570</v>
      </c>
      <c r="B502" s="26" t="s">
        <v>90</v>
      </c>
      <c r="C502" s="27">
        <v>3740.6</v>
      </c>
      <c r="D502" s="27">
        <v>236</v>
      </c>
      <c r="E502" s="2">
        <f t="shared" si="28"/>
        <v>6.309148264984227</v>
      </c>
      <c r="F502" s="27"/>
      <c r="G502" s="2" t="str">
        <f t="shared" si="29"/>
        <v xml:space="preserve"> </v>
      </c>
      <c r="H502" s="27">
        <v>3740.6</v>
      </c>
      <c r="I502" s="27">
        <v>236</v>
      </c>
      <c r="J502" s="2">
        <f t="shared" si="30"/>
        <v>6.309148264984227</v>
      </c>
      <c r="K502" s="27"/>
      <c r="L502" s="2" t="str">
        <f t="shared" si="31"/>
        <v xml:space="preserve"> </v>
      </c>
      <c r="M502" s="27">
        <v>236</v>
      </c>
    </row>
    <row r="503" spans="1:13" ht="89.25" x14ac:dyDescent="0.2">
      <c r="A503" s="26" t="s">
        <v>1565</v>
      </c>
      <c r="B503" s="26" t="s">
        <v>329</v>
      </c>
      <c r="C503" s="27">
        <v>3740.6</v>
      </c>
      <c r="D503" s="27">
        <v>236</v>
      </c>
      <c r="E503" s="2">
        <f t="shared" si="28"/>
        <v>6.309148264984227</v>
      </c>
      <c r="F503" s="27"/>
      <c r="G503" s="2" t="str">
        <f t="shared" si="29"/>
        <v xml:space="preserve"> </v>
      </c>
      <c r="H503" s="27">
        <v>3740.6</v>
      </c>
      <c r="I503" s="27">
        <v>236</v>
      </c>
      <c r="J503" s="2">
        <f t="shared" si="30"/>
        <v>6.309148264984227</v>
      </c>
      <c r="K503" s="27"/>
      <c r="L503" s="2" t="str">
        <f t="shared" si="31"/>
        <v xml:space="preserve"> </v>
      </c>
      <c r="M503" s="27">
        <v>236</v>
      </c>
    </row>
    <row r="504" spans="1:13" ht="76.5" x14ac:dyDescent="0.2">
      <c r="A504" s="26" t="s">
        <v>1377</v>
      </c>
      <c r="B504" s="26" t="s">
        <v>565</v>
      </c>
      <c r="C504" s="27">
        <v>95758.5</v>
      </c>
      <c r="D504" s="27">
        <v>248.95849999999999</v>
      </c>
      <c r="E504" s="2">
        <f t="shared" si="28"/>
        <v>0.2599857976054345</v>
      </c>
      <c r="F504" s="27">
        <v>8546.1294600000001</v>
      </c>
      <c r="G504" s="2">
        <f t="shared" si="29"/>
        <v>2.9131140730461151</v>
      </c>
      <c r="H504" s="27">
        <v>95758.5</v>
      </c>
      <c r="I504" s="27">
        <v>248.95849999999999</v>
      </c>
      <c r="J504" s="2">
        <f t="shared" si="30"/>
        <v>0.2599857976054345</v>
      </c>
      <c r="K504" s="27">
        <v>8546.1294600000001</v>
      </c>
      <c r="L504" s="2">
        <f t="shared" si="31"/>
        <v>2.9131140730461151</v>
      </c>
      <c r="M504" s="27">
        <v>248.95849999999999</v>
      </c>
    </row>
    <row r="505" spans="1:13" ht="89.25" x14ac:dyDescent="0.2">
      <c r="A505" s="26" t="s">
        <v>48</v>
      </c>
      <c r="B505" s="26" t="s">
        <v>1580</v>
      </c>
      <c r="C505" s="27">
        <v>95758.5</v>
      </c>
      <c r="D505" s="27">
        <v>248.95849999999999</v>
      </c>
      <c r="E505" s="2">
        <f t="shared" si="28"/>
        <v>0.2599857976054345</v>
      </c>
      <c r="F505" s="27">
        <v>8546.1294600000001</v>
      </c>
      <c r="G505" s="2">
        <f t="shared" si="29"/>
        <v>2.9131140730461151</v>
      </c>
      <c r="H505" s="27">
        <v>95758.5</v>
      </c>
      <c r="I505" s="27">
        <v>248.95849999999999</v>
      </c>
      <c r="J505" s="2">
        <f t="shared" si="30"/>
        <v>0.2599857976054345</v>
      </c>
      <c r="K505" s="27">
        <v>8546.1294600000001</v>
      </c>
      <c r="L505" s="2">
        <f t="shared" si="31"/>
        <v>2.9131140730461151</v>
      </c>
      <c r="M505" s="27">
        <v>248.95849999999999</v>
      </c>
    </row>
    <row r="506" spans="1:13" ht="38.25" x14ac:dyDescent="0.2">
      <c r="A506" s="26" t="s">
        <v>456</v>
      </c>
      <c r="B506" s="26" t="s">
        <v>1436</v>
      </c>
      <c r="C506" s="27"/>
      <c r="D506" s="27"/>
      <c r="E506" s="2" t="str">
        <f t="shared" si="28"/>
        <v xml:space="preserve"> </v>
      </c>
      <c r="F506" s="27"/>
      <c r="G506" s="2" t="str">
        <f t="shared" si="29"/>
        <v xml:space="preserve"> </v>
      </c>
      <c r="H506" s="27"/>
      <c r="I506" s="27"/>
      <c r="J506" s="2" t="str">
        <f t="shared" si="30"/>
        <v xml:space="preserve"> </v>
      </c>
      <c r="K506" s="27"/>
      <c r="L506" s="2" t="str">
        <f t="shared" si="31"/>
        <v xml:space="preserve"> </v>
      </c>
      <c r="M506" s="27"/>
    </row>
    <row r="507" spans="1:13" ht="38.25" x14ac:dyDescent="0.2">
      <c r="A507" s="26" t="s">
        <v>805</v>
      </c>
      <c r="B507" s="26" t="s">
        <v>225</v>
      </c>
      <c r="C507" s="27"/>
      <c r="D507" s="27"/>
      <c r="E507" s="2" t="str">
        <f t="shared" si="28"/>
        <v xml:space="preserve"> </v>
      </c>
      <c r="F507" s="27"/>
      <c r="G507" s="2" t="str">
        <f t="shared" si="29"/>
        <v xml:space="preserve"> </v>
      </c>
      <c r="H507" s="27"/>
      <c r="I507" s="27"/>
      <c r="J507" s="2" t="str">
        <f t="shared" si="30"/>
        <v xml:space="preserve"> </v>
      </c>
      <c r="K507" s="27"/>
      <c r="L507" s="2" t="str">
        <f t="shared" si="31"/>
        <v xml:space="preserve"> </v>
      </c>
      <c r="M507" s="27"/>
    </row>
    <row r="508" spans="1:13" ht="63.75" x14ac:dyDescent="0.2">
      <c r="A508" s="26" t="s">
        <v>1404</v>
      </c>
      <c r="B508" s="26" t="s">
        <v>536</v>
      </c>
      <c r="C508" s="27">
        <v>51065.3</v>
      </c>
      <c r="D508" s="27">
        <v>12315.21437</v>
      </c>
      <c r="E508" s="2">
        <f t="shared" si="28"/>
        <v>24.116600450795353</v>
      </c>
      <c r="F508" s="27"/>
      <c r="G508" s="2" t="str">
        <f t="shared" si="29"/>
        <v xml:space="preserve"> </v>
      </c>
      <c r="H508" s="27">
        <v>51065.3</v>
      </c>
      <c r="I508" s="27">
        <v>12315.21437</v>
      </c>
      <c r="J508" s="2">
        <f t="shared" si="30"/>
        <v>24.116600450795353</v>
      </c>
      <c r="K508" s="27"/>
      <c r="L508" s="2" t="str">
        <f t="shared" si="31"/>
        <v xml:space="preserve"> </v>
      </c>
      <c r="M508" s="27">
        <v>4834.4174399999993</v>
      </c>
    </row>
    <row r="509" spans="1:13" ht="63.75" x14ac:dyDescent="0.2">
      <c r="A509" s="26" t="s">
        <v>773</v>
      </c>
      <c r="B509" s="26" t="s">
        <v>655</v>
      </c>
      <c r="C509" s="27">
        <v>51065.3</v>
      </c>
      <c r="D509" s="27">
        <v>12315.21437</v>
      </c>
      <c r="E509" s="2">
        <f t="shared" si="28"/>
        <v>24.116600450795353</v>
      </c>
      <c r="F509" s="27"/>
      <c r="G509" s="2" t="str">
        <f t="shared" si="29"/>
        <v xml:space="preserve"> </v>
      </c>
      <c r="H509" s="27">
        <v>51065.3</v>
      </c>
      <c r="I509" s="27">
        <v>12315.21437</v>
      </c>
      <c r="J509" s="2">
        <f t="shared" si="30"/>
        <v>24.116600450795353</v>
      </c>
      <c r="K509" s="27"/>
      <c r="L509" s="2" t="str">
        <f t="shared" si="31"/>
        <v xml:space="preserve"> </v>
      </c>
      <c r="M509" s="27">
        <v>4834.4174399999993</v>
      </c>
    </row>
    <row r="510" spans="1:13" ht="51" x14ac:dyDescent="0.2">
      <c r="A510" s="26" t="s">
        <v>1487</v>
      </c>
      <c r="B510" s="26" t="s">
        <v>1120</v>
      </c>
      <c r="C510" s="27">
        <v>44007.1</v>
      </c>
      <c r="D510" s="27"/>
      <c r="E510" s="2" t="str">
        <f t="shared" si="28"/>
        <v/>
      </c>
      <c r="F510" s="27"/>
      <c r="G510" s="2" t="str">
        <f t="shared" si="29"/>
        <v xml:space="preserve"> </v>
      </c>
      <c r="H510" s="27">
        <v>44007.1</v>
      </c>
      <c r="I510" s="27"/>
      <c r="J510" s="2" t="str">
        <f t="shared" si="30"/>
        <v/>
      </c>
      <c r="K510" s="27"/>
      <c r="L510" s="2" t="str">
        <f t="shared" si="31"/>
        <v xml:space="preserve"> </v>
      </c>
      <c r="M510" s="27"/>
    </row>
    <row r="511" spans="1:13" ht="38.25" x14ac:dyDescent="0.2">
      <c r="A511" s="26" t="s">
        <v>1128</v>
      </c>
      <c r="B511" s="26" t="s">
        <v>942</v>
      </c>
      <c r="C511" s="27">
        <v>89293.5</v>
      </c>
      <c r="D511" s="27">
        <v>19333.5</v>
      </c>
      <c r="E511" s="2">
        <f t="shared" si="28"/>
        <v>21.651631977691547</v>
      </c>
      <c r="F511" s="27"/>
      <c r="G511" s="2" t="str">
        <f t="shared" si="29"/>
        <v xml:space="preserve"> </v>
      </c>
      <c r="H511" s="27">
        <v>89293.5</v>
      </c>
      <c r="I511" s="27">
        <v>19333.5</v>
      </c>
      <c r="J511" s="2">
        <f t="shared" si="30"/>
        <v>21.651631977691547</v>
      </c>
      <c r="K511" s="27"/>
      <c r="L511" s="2" t="str">
        <f t="shared" si="31"/>
        <v xml:space="preserve"> </v>
      </c>
      <c r="M511" s="27"/>
    </row>
    <row r="512" spans="1:13" ht="38.25" x14ac:dyDescent="0.2">
      <c r="A512" s="26" t="s">
        <v>1452</v>
      </c>
      <c r="B512" s="26" t="s">
        <v>308</v>
      </c>
      <c r="C512" s="27">
        <v>89293.5</v>
      </c>
      <c r="D512" s="27">
        <v>19333.5</v>
      </c>
      <c r="E512" s="2">
        <f t="shared" si="28"/>
        <v>21.651631977691547</v>
      </c>
      <c r="F512" s="27"/>
      <c r="G512" s="2" t="str">
        <f t="shared" si="29"/>
        <v xml:space="preserve"> </v>
      </c>
      <c r="H512" s="27">
        <v>89293.5</v>
      </c>
      <c r="I512" s="27">
        <v>19333.5</v>
      </c>
      <c r="J512" s="2">
        <f t="shared" si="30"/>
        <v>21.651631977691547</v>
      </c>
      <c r="K512" s="27"/>
      <c r="L512" s="2" t="str">
        <f t="shared" si="31"/>
        <v xml:space="preserve"> </v>
      </c>
      <c r="M512" s="27"/>
    </row>
    <row r="513" spans="1:13" ht="25.5" x14ac:dyDescent="0.2">
      <c r="A513" s="26" t="s">
        <v>379</v>
      </c>
      <c r="B513" s="26" t="s">
        <v>987</v>
      </c>
      <c r="C513" s="27">
        <v>35316</v>
      </c>
      <c r="D513" s="27">
        <v>1584.9528800000001</v>
      </c>
      <c r="E513" s="2">
        <f t="shared" si="28"/>
        <v>4.4879173179295506</v>
      </c>
      <c r="F513" s="27">
        <v>2902.80638</v>
      </c>
      <c r="G513" s="2">
        <f t="shared" si="29"/>
        <v>54.600709538195247</v>
      </c>
      <c r="H513" s="27">
        <v>35316</v>
      </c>
      <c r="I513" s="27">
        <v>1584.9528800000001</v>
      </c>
      <c r="J513" s="2">
        <f t="shared" si="30"/>
        <v>4.4879173179295506</v>
      </c>
      <c r="K513" s="27">
        <v>2902.80638</v>
      </c>
      <c r="L513" s="2">
        <f t="shared" si="31"/>
        <v>54.600709538195247</v>
      </c>
      <c r="M513" s="27">
        <v>465.60860000000002</v>
      </c>
    </row>
    <row r="514" spans="1:13" ht="25.5" x14ac:dyDescent="0.2">
      <c r="A514" s="26" t="s">
        <v>1408</v>
      </c>
      <c r="B514" s="26" t="s">
        <v>423</v>
      </c>
      <c r="C514" s="27">
        <v>35316</v>
      </c>
      <c r="D514" s="27">
        <v>1584.9528800000001</v>
      </c>
      <c r="E514" s="2">
        <f t="shared" si="28"/>
        <v>4.4879173179295506</v>
      </c>
      <c r="F514" s="27">
        <v>2902.80638</v>
      </c>
      <c r="G514" s="2">
        <f t="shared" si="29"/>
        <v>54.600709538195247</v>
      </c>
      <c r="H514" s="27">
        <v>35316</v>
      </c>
      <c r="I514" s="27">
        <v>1584.9528800000001</v>
      </c>
      <c r="J514" s="2">
        <f t="shared" si="30"/>
        <v>4.4879173179295506</v>
      </c>
      <c r="K514" s="27">
        <v>2902.80638</v>
      </c>
      <c r="L514" s="2">
        <f t="shared" si="31"/>
        <v>54.600709538195247</v>
      </c>
      <c r="M514" s="27">
        <v>465.60860000000002</v>
      </c>
    </row>
    <row r="515" spans="1:13" ht="38.25" x14ac:dyDescent="0.2">
      <c r="A515" s="26" t="s">
        <v>1204</v>
      </c>
      <c r="B515" s="26" t="s">
        <v>1321</v>
      </c>
      <c r="C515" s="27">
        <v>19273.900000000001</v>
      </c>
      <c r="D515" s="27">
        <v>3889</v>
      </c>
      <c r="E515" s="2">
        <f t="shared" si="28"/>
        <v>20.17754580027913</v>
      </c>
      <c r="F515" s="27">
        <v>2063</v>
      </c>
      <c r="G515" s="2">
        <f t="shared" si="29"/>
        <v>188.51187590887056</v>
      </c>
      <c r="H515" s="27">
        <v>19273.900000000001</v>
      </c>
      <c r="I515" s="27">
        <v>3889</v>
      </c>
      <c r="J515" s="2">
        <f t="shared" si="30"/>
        <v>20.17754580027913</v>
      </c>
      <c r="K515" s="27">
        <v>2063</v>
      </c>
      <c r="L515" s="2">
        <f t="shared" si="31"/>
        <v>188.51187590887056</v>
      </c>
      <c r="M515" s="27">
        <v>3889</v>
      </c>
    </row>
    <row r="516" spans="1:13" ht="38.25" x14ac:dyDescent="0.2">
      <c r="A516" s="26" t="s">
        <v>557</v>
      </c>
      <c r="B516" s="26" t="s">
        <v>469</v>
      </c>
      <c r="C516" s="27">
        <v>19273.900000000001</v>
      </c>
      <c r="D516" s="27">
        <v>3889</v>
      </c>
      <c r="E516" s="2">
        <f t="shared" si="28"/>
        <v>20.17754580027913</v>
      </c>
      <c r="F516" s="27">
        <v>2063</v>
      </c>
      <c r="G516" s="2">
        <f t="shared" si="29"/>
        <v>188.51187590887056</v>
      </c>
      <c r="H516" s="27">
        <v>19273.900000000001</v>
      </c>
      <c r="I516" s="27">
        <v>3889</v>
      </c>
      <c r="J516" s="2">
        <f t="shared" si="30"/>
        <v>20.17754580027913</v>
      </c>
      <c r="K516" s="27">
        <v>2063</v>
      </c>
      <c r="L516" s="2">
        <f t="shared" si="31"/>
        <v>188.51187590887056</v>
      </c>
      <c r="M516" s="27">
        <v>3889</v>
      </c>
    </row>
    <row r="517" spans="1:13" ht="51" x14ac:dyDescent="0.2">
      <c r="A517" s="26" t="s">
        <v>1520</v>
      </c>
      <c r="B517" s="26" t="s">
        <v>1593</v>
      </c>
      <c r="C517" s="27">
        <v>134308.6</v>
      </c>
      <c r="D517" s="27">
        <v>7303.7052000000003</v>
      </c>
      <c r="E517" s="2">
        <f t="shared" si="28"/>
        <v>5.4380026297645871</v>
      </c>
      <c r="F517" s="27">
        <v>1402.4536800000001</v>
      </c>
      <c r="G517" s="2" t="str">
        <f t="shared" si="29"/>
        <v>свыше 200</v>
      </c>
      <c r="H517" s="27">
        <v>134308.6</v>
      </c>
      <c r="I517" s="27">
        <v>7303.7052000000003</v>
      </c>
      <c r="J517" s="2">
        <f t="shared" si="30"/>
        <v>5.4380026297645871</v>
      </c>
      <c r="K517" s="27">
        <v>1402.4536800000001</v>
      </c>
      <c r="L517" s="2" t="str">
        <f t="shared" si="31"/>
        <v>свыше 200</v>
      </c>
      <c r="M517" s="27">
        <v>7303.7052000000003</v>
      </c>
    </row>
    <row r="518" spans="1:13" ht="63.75" x14ac:dyDescent="0.2">
      <c r="A518" s="26" t="s">
        <v>907</v>
      </c>
      <c r="B518" s="26" t="s">
        <v>646</v>
      </c>
      <c r="C518" s="27">
        <v>134308.6</v>
      </c>
      <c r="D518" s="27">
        <v>7303.7052000000003</v>
      </c>
      <c r="E518" s="2">
        <f t="shared" si="28"/>
        <v>5.4380026297645871</v>
      </c>
      <c r="F518" s="27">
        <v>1402.4536800000001</v>
      </c>
      <c r="G518" s="2" t="str">
        <f t="shared" si="29"/>
        <v>свыше 200</v>
      </c>
      <c r="H518" s="27">
        <v>134308.6</v>
      </c>
      <c r="I518" s="27">
        <v>7303.7052000000003</v>
      </c>
      <c r="J518" s="2">
        <f t="shared" si="30"/>
        <v>5.4380026297645871</v>
      </c>
      <c r="K518" s="27">
        <v>1402.4536800000001</v>
      </c>
      <c r="L518" s="2" t="str">
        <f t="shared" si="31"/>
        <v>свыше 200</v>
      </c>
      <c r="M518" s="27">
        <v>7303.7052000000003</v>
      </c>
    </row>
    <row r="519" spans="1:13" ht="38.25" x14ac:dyDescent="0.2">
      <c r="A519" s="26" t="s">
        <v>156</v>
      </c>
      <c r="B519" s="26" t="s">
        <v>428</v>
      </c>
      <c r="C519" s="27"/>
      <c r="D519" s="27"/>
      <c r="E519" s="2" t="str">
        <f t="shared" si="28"/>
        <v xml:space="preserve"> </v>
      </c>
      <c r="F519" s="27"/>
      <c r="G519" s="2" t="str">
        <f t="shared" si="29"/>
        <v xml:space="preserve"> </v>
      </c>
      <c r="H519" s="27"/>
      <c r="I519" s="27"/>
      <c r="J519" s="2" t="str">
        <f t="shared" si="30"/>
        <v xml:space="preserve"> </v>
      </c>
      <c r="K519" s="27"/>
      <c r="L519" s="2" t="str">
        <f t="shared" si="31"/>
        <v xml:space="preserve"> </v>
      </c>
      <c r="M519" s="27"/>
    </row>
    <row r="520" spans="1:13" ht="38.25" x14ac:dyDescent="0.2">
      <c r="A520" s="26" t="s">
        <v>1170</v>
      </c>
      <c r="B520" s="26" t="s">
        <v>1386</v>
      </c>
      <c r="C520" s="27"/>
      <c r="D520" s="27"/>
      <c r="E520" s="2" t="str">
        <f t="shared" si="28"/>
        <v xml:space="preserve"> </v>
      </c>
      <c r="F520" s="27"/>
      <c r="G520" s="2" t="str">
        <f t="shared" si="29"/>
        <v xml:space="preserve"> </v>
      </c>
      <c r="H520" s="27"/>
      <c r="I520" s="27"/>
      <c r="J520" s="2" t="str">
        <f t="shared" si="30"/>
        <v xml:space="preserve"> </v>
      </c>
      <c r="K520" s="27"/>
      <c r="L520" s="2" t="str">
        <f t="shared" si="31"/>
        <v xml:space="preserve"> </v>
      </c>
      <c r="M520" s="27"/>
    </row>
    <row r="521" spans="1:13" ht="89.25" x14ac:dyDescent="0.2">
      <c r="A521" s="26" t="s">
        <v>953</v>
      </c>
      <c r="B521" s="26" t="s">
        <v>1628</v>
      </c>
      <c r="C521" s="27">
        <v>1584.9</v>
      </c>
      <c r="D521" s="27">
        <v>1584.8999899999999</v>
      </c>
      <c r="E521" s="2">
        <f t="shared" ref="E521:E584" si="32">IF(C521=0," ",IF(D521/C521*100&gt;200,"свыше 200",IF(D521/C521&gt;0,D521/C521*100,"")))</f>
        <v>99.999999369045355</v>
      </c>
      <c r="F521" s="27">
        <v>3313.1</v>
      </c>
      <c r="G521" s="2">
        <f t="shared" ref="G521:G584" si="33">IF(F521=0," ",IF(D521/F521*100&gt;200,"свыше 200",IF(D521/F521&gt;0,D521/F521*100,"")))</f>
        <v>47.837372551386913</v>
      </c>
      <c r="H521" s="27">
        <v>1584.9</v>
      </c>
      <c r="I521" s="27">
        <v>1584.8999899999999</v>
      </c>
      <c r="J521" s="2">
        <f t="shared" si="30"/>
        <v>99.999999369045355</v>
      </c>
      <c r="K521" s="27">
        <v>3313.1</v>
      </c>
      <c r="L521" s="2">
        <f t="shared" si="31"/>
        <v>47.837372551386913</v>
      </c>
      <c r="M521" s="27">
        <v>792.44999999999993</v>
      </c>
    </row>
    <row r="522" spans="1:13" ht="89.25" x14ac:dyDescent="0.2">
      <c r="A522" s="26" t="s">
        <v>315</v>
      </c>
      <c r="B522" s="26" t="s">
        <v>524</v>
      </c>
      <c r="C522" s="27"/>
      <c r="D522" s="27"/>
      <c r="E522" s="2" t="str">
        <f t="shared" si="32"/>
        <v xml:space="preserve"> </v>
      </c>
      <c r="F522" s="27">
        <v>3313.1</v>
      </c>
      <c r="G522" s="2" t="str">
        <f t="shared" si="33"/>
        <v/>
      </c>
      <c r="H522" s="27"/>
      <c r="I522" s="27"/>
      <c r="J522" s="2" t="str">
        <f t="shared" ref="J522:J585" si="34">IF(H522=0," ",IF(I522/H522*100&gt;200,"свыше 200",IF(I522/H522&gt;0,I522/H522*100,"")))</f>
        <v xml:space="preserve"> </v>
      </c>
      <c r="K522" s="27">
        <v>3313.1</v>
      </c>
      <c r="L522" s="2" t="str">
        <f t="shared" ref="L522:L585" si="35">IF(K522=0," ",IF(I522/K522*100&gt;200,"свыше 200",IF(I522/K522&gt;0,I522/K522*100,"")))</f>
        <v/>
      </c>
      <c r="M522" s="27"/>
    </row>
    <row r="523" spans="1:13" ht="89.25" x14ac:dyDescent="0.2">
      <c r="A523" s="26" t="s">
        <v>315</v>
      </c>
      <c r="B523" s="26" t="s">
        <v>1473</v>
      </c>
      <c r="C523" s="27">
        <v>1584.9</v>
      </c>
      <c r="D523" s="27">
        <v>1584.8999899999999</v>
      </c>
      <c r="E523" s="2">
        <f t="shared" si="32"/>
        <v>99.999999369045355</v>
      </c>
      <c r="F523" s="27"/>
      <c r="G523" s="2" t="str">
        <f t="shared" si="33"/>
        <v xml:space="preserve"> </v>
      </c>
      <c r="H523" s="27">
        <v>1584.9</v>
      </c>
      <c r="I523" s="27">
        <v>1584.8999899999999</v>
      </c>
      <c r="J523" s="2">
        <f t="shared" si="34"/>
        <v>99.999999369045355</v>
      </c>
      <c r="K523" s="27"/>
      <c r="L523" s="2" t="str">
        <f t="shared" si="35"/>
        <v xml:space="preserve"> </v>
      </c>
      <c r="M523" s="27">
        <v>792.44999999999993</v>
      </c>
    </row>
    <row r="524" spans="1:13" ht="51" x14ac:dyDescent="0.2">
      <c r="A524" s="26" t="s">
        <v>691</v>
      </c>
      <c r="B524" s="26" t="s">
        <v>158</v>
      </c>
      <c r="C524" s="27">
        <v>159938.1</v>
      </c>
      <c r="D524" s="27">
        <v>34800</v>
      </c>
      <c r="E524" s="2">
        <f t="shared" si="32"/>
        <v>21.758417787881687</v>
      </c>
      <c r="F524" s="27"/>
      <c r="G524" s="2" t="str">
        <f t="shared" si="33"/>
        <v xml:space="preserve"> </v>
      </c>
      <c r="H524" s="27">
        <v>159938.1</v>
      </c>
      <c r="I524" s="27">
        <v>34800</v>
      </c>
      <c r="J524" s="2">
        <f t="shared" si="34"/>
        <v>21.758417787881687</v>
      </c>
      <c r="K524" s="27"/>
      <c r="L524" s="2" t="str">
        <f t="shared" si="35"/>
        <v xml:space="preserve"> </v>
      </c>
      <c r="M524" s="27">
        <v>29900</v>
      </c>
    </row>
    <row r="525" spans="1:13" ht="51" x14ac:dyDescent="0.2">
      <c r="A525" s="26" t="s">
        <v>1016</v>
      </c>
      <c r="B525" s="26" t="s">
        <v>1308</v>
      </c>
      <c r="C525" s="27">
        <v>159938.1</v>
      </c>
      <c r="D525" s="27">
        <v>34800</v>
      </c>
      <c r="E525" s="2">
        <f t="shared" si="32"/>
        <v>21.758417787881687</v>
      </c>
      <c r="F525" s="27"/>
      <c r="G525" s="2" t="str">
        <f t="shared" si="33"/>
        <v xml:space="preserve"> </v>
      </c>
      <c r="H525" s="27">
        <v>159938.1</v>
      </c>
      <c r="I525" s="27">
        <v>34800</v>
      </c>
      <c r="J525" s="2">
        <f t="shared" si="34"/>
        <v>21.758417787881687</v>
      </c>
      <c r="K525" s="27"/>
      <c r="L525" s="2" t="str">
        <f t="shared" si="35"/>
        <v xml:space="preserve"> </v>
      </c>
      <c r="M525" s="27">
        <v>29900</v>
      </c>
    </row>
    <row r="526" spans="1:13" ht="51" x14ac:dyDescent="0.2">
      <c r="A526" s="26" t="s">
        <v>1016</v>
      </c>
      <c r="B526" s="26" t="s">
        <v>1036</v>
      </c>
      <c r="C526" s="27"/>
      <c r="D526" s="27"/>
      <c r="E526" s="2" t="str">
        <f t="shared" si="32"/>
        <v xml:space="preserve"> </v>
      </c>
      <c r="F526" s="27"/>
      <c r="G526" s="2" t="str">
        <f t="shared" si="33"/>
        <v xml:space="preserve"> </v>
      </c>
      <c r="H526" s="27"/>
      <c r="I526" s="27"/>
      <c r="J526" s="2" t="str">
        <f t="shared" si="34"/>
        <v xml:space="preserve"> </v>
      </c>
      <c r="K526" s="27"/>
      <c r="L526" s="2" t="str">
        <f t="shared" si="35"/>
        <v xml:space="preserve"> </v>
      </c>
      <c r="M526" s="27"/>
    </row>
    <row r="527" spans="1:13" ht="25.5" x14ac:dyDescent="0.2">
      <c r="A527" s="26" t="s">
        <v>814</v>
      </c>
      <c r="B527" s="26" t="s">
        <v>713</v>
      </c>
      <c r="C527" s="27">
        <v>156568.29999999999</v>
      </c>
      <c r="D527" s="27"/>
      <c r="E527" s="2" t="str">
        <f t="shared" si="32"/>
        <v/>
      </c>
      <c r="F527" s="27">
        <v>27713.74955</v>
      </c>
      <c r="G527" s="2" t="str">
        <f t="shared" si="33"/>
        <v/>
      </c>
      <c r="H527" s="27">
        <v>156568.29999999999</v>
      </c>
      <c r="I527" s="27"/>
      <c r="J527" s="2" t="str">
        <f t="shared" si="34"/>
        <v/>
      </c>
      <c r="K527" s="27">
        <v>27713.74955</v>
      </c>
      <c r="L527" s="2" t="str">
        <f t="shared" si="35"/>
        <v/>
      </c>
      <c r="M527" s="27"/>
    </row>
    <row r="528" spans="1:13" ht="38.25" x14ac:dyDescent="0.2">
      <c r="A528" s="26" t="s">
        <v>182</v>
      </c>
      <c r="B528" s="26" t="s">
        <v>1483</v>
      </c>
      <c r="C528" s="27">
        <v>156568.29999999999</v>
      </c>
      <c r="D528" s="27"/>
      <c r="E528" s="2" t="str">
        <f t="shared" si="32"/>
        <v/>
      </c>
      <c r="F528" s="27">
        <v>27713.74955</v>
      </c>
      <c r="G528" s="2" t="str">
        <f t="shared" si="33"/>
        <v/>
      </c>
      <c r="H528" s="27">
        <v>156568.29999999999</v>
      </c>
      <c r="I528" s="27"/>
      <c r="J528" s="2" t="str">
        <f t="shared" si="34"/>
        <v/>
      </c>
      <c r="K528" s="27">
        <v>27713.74955</v>
      </c>
      <c r="L528" s="2" t="str">
        <f t="shared" si="35"/>
        <v/>
      </c>
      <c r="M528" s="27"/>
    </row>
    <row r="529" spans="1:13" ht="38.25" x14ac:dyDescent="0.2">
      <c r="A529" s="26" t="s">
        <v>1057</v>
      </c>
      <c r="B529" s="26" t="s">
        <v>756</v>
      </c>
      <c r="C529" s="27"/>
      <c r="D529" s="27"/>
      <c r="E529" s="2" t="str">
        <f t="shared" si="32"/>
        <v xml:space="preserve"> </v>
      </c>
      <c r="F529" s="27"/>
      <c r="G529" s="2" t="str">
        <f t="shared" si="33"/>
        <v xml:space="preserve"> </v>
      </c>
      <c r="H529" s="27"/>
      <c r="I529" s="27"/>
      <c r="J529" s="2" t="str">
        <f t="shared" si="34"/>
        <v xml:space="preserve"> </v>
      </c>
      <c r="K529" s="27"/>
      <c r="L529" s="2" t="str">
        <f t="shared" si="35"/>
        <v xml:space="preserve"> </v>
      </c>
      <c r="M529" s="27"/>
    </row>
    <row r="530" spans="1:13" ht="38.25" x14ac:dyDescent="0.2">
      <c r="A530" s="26" t="s">
        <v>414</v>
      </c>
      <c r="B530" s="26" t="s">
        <v>888</v>
      </c>
      <c r="C530" s="27"/>
      <c r="D530" s="27"/>
      <c r="E530" s="2" t="str">
        <f t="shared" si="32"/>
        <v xml:space="preserve"> </v>
      </c>
      <c r="F530" s="27"/>
      <c r="G530" s="2" t="str">
        <f t="shared" si="33"/>
        <v xml:space="preserve"> </v>
      </c>
      <c r="H530" s="27"/>
      <c r="I530" s="27"/>
      <c r="J530" s="2" t="str">
        <f t="shared" si="34"/>
        <v xml:space="preserve"> </v>
      </c>
      <c r="K530" s="27"/>
      <c r="L530" s="2" t="str">
        <f t="shared" si="35"/>
        <v xml:space="preserve"> </v>
      </c>
      <c r="M530" s="27"/>
    </row>
    <row r="531" spans="1:13" ht="102" x14ac:dyDescent="0.2">
      <c r="A531" s="26" t="s">
        <v>1025</v>
      </c>
      <c r="B531" s="26" t="s">
        <v>1171</v>
      </c>
      <c r="C531" s="27"/>
      <c r="D531" s="27"/>
      <c r="E531" s="2" t="str">
        <f t="shared" si="32"/>
        <v xml:space="preserve"> </v>
      </c>
      <c r="F531" s="27"/>
      <c r="G531" s="2" t="str">
        <f t="shared" si="33"/>
        <v xml:space="preserve"> </v>
      </c>
      <c r="H531" s="27"/>
      <c r="I531" s="27"/>
      <c r="J531" s="2" t="str">
        <f t="shared" si="34"/>
        <v xml:space="preserve"> </v>
      </c>
      <c r="K531" s="27"/>
      <c r="L531" s="2" t="str">
        <f t="shared" si="35"/>
        <v xml:space="preserve"> </v>
      </c>
      <c r="M531" s="27"/>
    </row>
    <row r="532" spans="1:13" ht="114.75" x14ac:dyDescent="0.2">
      <c r="A532" s="26" t="s">
        <v>1362</v>
      </c>
      <c r="B532" s="26" t="s">
        <v>1346</v>
      </c>
      <c r="C532" s="27"/>
      <c r="D532" s="27"/>
      <c r="E532" s="2" t="str">
        <f t="shared" si="32"/>
        <v xml:space="preserve"> </v>
      </c>
      <c r="F532" s="27"/>
      <c r="G532" s="2" t="str">
        <f t="shared" si="33"/>
        <v xml:space="preserve"> </v>
      </c>
      <c r="H532" s="27"/>
      <c r="I532" s="27"/>
      <c r="J532" s="2" t="str">
        <f t="shared" si="34"/>
        <v xml:space="preserve"> </v>
      </c>
      <c r="K532" s="27"/>
      <c r="L532" s="2" t="str">
        <f t="shared" si="35"/>
        <v xml:space="preserve"> </v>
      </c>
      <c r="M532" s="27"/>
    </row>
    <row r="533" spans="1:13" ht="76.5" x14ac:dyDescent="0.2">
      <c r="A533" s="26" t="s">
        <v>142</v>
      </c>
      <c r="B533" s="26" t="s">
        <v>970</v>
      </c>
      <c r="C533" s="27">
        <v>10230</v>
      </c>
      <c r="D533" s="27"/>
      <c r="E533" s="2" t="str">
        <f t="shared" si="32"/>
        <v/>
      </c>
      <c r="F533" s="27"/>
      <c r="G533" s="2" t="str">
        <f t="shared" si="33"/>
        <v xml:space="preserve"> </v>
      </c>
      <c r="H533" s="27">
        <v>10230</v>
      </c>
      <c r="I533" s="27"/>
      <c r="J533" s="2" t="str">
        <f t="shared" si="34"/>
        <v/>
      </c>
      <c r="K533" s="27"/>
      <c r="L533" s="2" t="str">
        <f t="shared" si="35"/>
        <v xml:space="preserve"> </v>
      </c>
      <c r="M533" s="27"/>
    </row>
    <row r="534" spans="1:13" ht="89.25" x14ac:dyDescent="0.2">
      <c r="A534" s="26" t="s">
        <v>472</v>
      </c>
      <c r="B534" s="26" t="s">
        <v>610</v>
      </c>
      <c r="C534" s="27">
        <v>10230</v>
      </c>
      <c r="D534" s="27"/>
      <c r="E534" s="2" t="str">
        <f t="shared" si="32"/>
        <v/>
      </c>
      <c r="F534" s="27"/>
      <c r="G534" s="2" t="str">
        <f t="shared" si="33"/>
        <v xml:space="preserve"> </v>
      </c>
      <c r="H534" s="27">
        <v>10230</v>
      </c>
      <c r="I534" s="27"/>
      <c r="J534" s="2" t="str">
        <f t="shared" si="34"/>
        <v/>
      </c>
      <c r="K534" s="27"/>
      <c r="L534" s="2" t="str">
        <f t="shared" si="35"/>
        <v xml:space="preserve"> </v>
      </c>
      <c r="M534" s="27"/>
    </row>
    <row r="535" spans="1:13" ht="102" x14ac:dyDescent="0.2">
      <c r="A535" s="26" t="s">
        <v>674</v>
      </c>
      <c r="B535" s="26" t="s">
        <v>155</v>
      </c>
      <c r="C535" s="27">
        <v>2949.2</v>
      </c>
      <c r="D535" s="27"/>
      <c r="E535" s="2" t="str">
        <f t="shared" si="32"/>
        <v/>
      </c>
      <c r="F535" s="27"/>
      <c r="G535" s="2" t="str">
        <f t="shared" si="33"/>
        <v xml:space="preserve"> </v>
      </c>
      <c r="H535" s="27">
        <v>2949.2</v>
      </c>
      <c r="I535" s="27"/>
      <c r="J535" s="2" t="str">
        <f t="shared" si="34"/>
        <v/>
      </c>
      <c r="K535" s="27"/>
      <c r="L535" s="2" t="str">
        <f t="shared" si="35"/>
        <v xml:space="preserve"> </v>
      </c>
      <c r="M535" s="27"/>
    </row>
    <row r="536" spans="1:13" ht="102" x14ac:dyDescent="0.2">
      <c r="A536" s="26" t="s">
        <v>16</v>
      </c>
      <c r="B536" s="26" t="s">
        <v>229</v>
      </c>
      <c r="C536" s="27">
        <v>2949.2</v>
      </c>
      <c r="D536" s="27"/>
      <c r="E536" s="2" t="str">
        <f t="shared" si="32"/>
        <v/>
      </c>
      <c r="F536" s="27"/>
      <c r="G536" s="2" t="str">
        <f t="shared" si="33"/>
        <v xml:space="preserve"> </v>
      </c>
      <c r="H536" s="27">
        <v>2949.2</v>
      </c>
      <c r="I536" s="27"/>
      <c r="J536" s="2" t="str">
        <f t="shared" si="34"/>
        <v/>
      </c>
      <c r="K536" s="27"/>
      <c r="L536" s="2" t="str">
        <f t="shared" si="35"/>
        <v xml:space="preserve"> </v>
      </c>
      <c r="M536" s="27"/>
    </row>
    <row r="537" spans="1:13" ht="63.75" x14ac:dyDescent="0.2">
      <c r="A537" s="26" t="s">
        <v>1374</v>
      </c>
      <c r="B537" s="26" t="s">
        <v>952</v>
      </c>
      <c r="C537" s="27">
        <v>18217.5</v>
      </c>
      <c r="D537" s="27"/>
      <c r="E537" s="2" t="str">
        <f t="shared" si="32"/>
        <v/>
      </c>
      <c r="F537" s="27"/>
      <c r="G537" s="2" t="str">
        <f t="shared" si="33"/>
        <v xml:space="preserve"> </v>
      </c>
      <c r="H537" s="27">
        <v>18217.5</v>
      </c>
      <c r="I537" s="27"/>
      <c r="J537" s="2" t="str">
        <f t="shared" si="34"/>
        <v/>
      </c>
      <c r="K537" s="27"/>
      <c r="L537" s="2" t="str">
        <f t="shared" si="35"/>
        <v xml:space="preserve"> </v>
      </c>
      <c r="M537" s="27"/>
    </row>
    <row r="538" spans="1:13" ht="63.75" x14ac:dyDescent="0.2">
      <c r="A538" s="26" t="s">
        <v>41</v>
      </c>
      <c r="B538" s="26" t="s">
        <v>405</v>
      </c>
      <c r="C538" s="27">
        <v>18217.5</v>
      </c>
      <c r="D538" s="27"/>
      <c r="E538" s="2" t="str">
        <f t="shared" si="32"/>
        <v/>
      </c>
      <c r="F538" s="27"/>
      <c r="G538" s="2" t="str">
        <f t="shared" si="33"/>
        <v xml:space="preserve"> </v>
      </c>
      <c r="H538" s="27">
        <v>18217.5</v>
      </c>
      <c r="I538" s="27"/>
      <c r="J538" s="2" t="str">
        <f t="shared" si="34"/>
        <v/>
      </c>
      <c r="K538" s="27"/>
      <c r="L538" s="2" t="str">
        <f t="shared" si="35"/>
        <v xml:space="preserve"> </v>
      </c>
      <c r="M538" s="27"/>
    </row>
    <row r="539" spans="1:13" ht="38.25" x14ac:dyDescent="0.2">
      <c r="A539" s="26" t="s">
        <v>798</v>
      </c>
      <c r="B539" s="26" t="s">
        <v>1411</v>
      </c>
      <c r="C539" s="27"/>
      <c r="D539" s="27"/>
      <c r="E539" s="2" t="str">
        <f t="shared" si="32"/>
        <v xml:space="preserve"> </v>
      </c>
      <c r="F539" s="27">
        <v>601080.93148999999</v>
      </c>
      <c r="G539" s="2" t="str">
        <f t="shared" si="33"/>
        <v/>
      </c>
      <c r="H539" s="27"/>
      <c r="I539" s="27"/>
      <c r="J539" s="2" t="str">
        <f t="shared" si="34"/>
        <v xml:space="preserve"> </v>
      </c>
      <c r="K539" s="27">
        <v>601080.93148999999</v>
      </c>
      <c r="L539" s="2" t="str">
        <f t="shared" si="35"/>
        <v/>
      </c>
      <c r="M539" s="27"/>
    </row>
    <row r="540" spans="1:13" ht="51" x14ac:dyDescent="0.2">
      <c r="A540" s="26" t="s">
        <v>1395</v>
      </c>
      <c r="B540" s="26" t="s">
        <v>1248</v>
      </c>
      <c r="C540" s="27">
        <v>503018.4</v>
      </c>
      <c r="D540" s="27">
        <v>110760.32046</v>
      </c>
      <c r="E540" s="2">
        <f t="shared" si="32"/>
        <v>22.019138953962717</v>
      </c>
      <c r="F540" s="27">
        <v>120997.90285</v>
      </c>
      <c r="G540" s="2">
        <f t="shared" si="33"/>
        <v>91.539041463643017</v>
      </c>
      <c r="H540" s="27">
        <v>503018.4</v>
      </c>
      <c r="I540" s="27">
        <v>110760.32046</v>
      </c>
      <c r="J540" s="2">
        <f t="shared" si="34"/>
        <v>22.019138953962717</v>
      </c>
      <c r="K540" s="27">
        <v>120997.90285</v>
      </c>
      <c r="L540" s="2">
        <f t="shared" si="35"/>
        <v>91.539041463643017</v>
      </c>
      <c r="M540" s="27">
        <v>55366.430870000004</v>
      </c>
    </row>
    <row r="541" spans="1:13" ht="63.75" x14ac:dyDescent="0.2">
      <c r="A541" s="26" t="s">
        <v>62</v>
      </c>
      <c r="B541" s="26" t="s">
        <v>553</v>
      </c>
      <c r="C541" s="27">
        <v>503018.4</v>
      </c>
      <c r="D541" s="27">
        <v>110760.32046</v>
      </c>
      <c r="E541" s="2">
        <f t="shared" si="32"/>
        <v>22.019138953962717</v>
      </c>
      <c r="F541" s="27">
        <v>120997.90285</v>
      </c>
      <c r="G541" s="2">
        <f t="shared" si="33"/>
        <v>91.539041463643017</v>
      </c>
      <c r="H541" s="27">
        <v>503018.4</v>
      </c>
      <c r="I541" s="27">
        <v>110760.32046</v>
      </c>
      <c r="J541" s="2">
        <f t="shared" si="34"/>
        <v>22.019138953962717</v>
      </c>
      <c r="K541" s="27">
        <v>120997.90285</v>
      </c>
      <c r="L541" s="2">
        <f t="shared" si="35"/>
        <v>91.539041463643017</v>
      </c>
      <c r="M541" s="27">
        <v>55366.430870000004</v>
      </c>
    </row>
    <row r="542" spans="1:13" x14ac:dyDescent="0.2">
      <c r="A542" s="26" t="s">
        <v>1069</v>
      </c>
      <c r="B542" s="26" t="s">
        <v>853</v>
      </c>
      <c r="C542" s="27">
        <v>9300</v>
      </c>
      <c r="D542" s="27"/>
      <c r="E542" s="2" t="str">
        <f t="shared" si="32"/>
        <v/>
      </c>
      <c r="F542" s="27"/>
      <c r="G542" s="2" t="str">
        <f t="shared" si="33"/>
        <v xml:space="preserve"> </v>
      </c>
      <c r="H542" s="27">
        <v>9300</v>
      </c>
      <c r="I542" s="27"/>
      <c r="J542" s="2" t="str">
        <f t="shared" si="34"/>
        <v/>
      </c>
      <c r="K542" s="27"/>
      <c r="L542" s="2" t="str">
        <f t="shared" si="35"/>
        <v xml:space="preserve"> </v>
      </c>
      <c r="M542" s="27"/>
    </row>
    <row r="543" spans="1:13" ht="25.5" x14ac:dyDescent="0.2">
      <c r="A543" s="26" t="s">
        <v>438</v>
      </c>
      <c r="B543" s="26" t="s">
        <v>1212</v>
      </c>
      <c r="C543" s="27">
        <v>9300</v>
      </c>
      <c r="D543" s="27"/>
      <c r="E543" s="2" t="str">
        <f t="shared" si="32"/>
        <v/>
      </c>
      <c r="F543" s="27"/>
      <c r="G543" s="2" t="str">
        <f t="shared" si="33"/>
        <v xml:space="preserve"> </v>
      </c>
      <c r="H543" s="27">
        <v>9300</v>
      </c>
      <c r="I543" s="27"/>
      <c r="J543" s="2" t="str">
        <f t="shared" si="34"/>
        <v/>
      </c>
      <c r="K543" s="27"/>
      <c r="L543" s="2" t="str">
        <f t="shared" si="35"/>
        <v xml:space="preserve"> </v>
      </c>
      <c r="M543" s="27"/>
    </row>
    <row r="544" spans="1:13" ht="38.25" x14ac:dyDescent="0.2">
      <c r="A544" s="26" t="s">
        <v>1324</v>
      </c>
      <c r="B544" s="26" t="s">
        <v>955</v>
      </c>
      <c r="C544" s="27">
        <v>7863.2</v>
      </c>
      <c r="D544" s="27"/>
      <c r="E544" s="2" t="str">
        <f t="shared" si="32"/>
        <v/>
      </c>
      <c r="F544" s="27"/>
      <c r="G544" s="2" t="str">
        <f t="shared" si="33"/>
        <v xml:space="preserve"> </v>
      </c>
      <c r="H544" s="27">
        <v>7863.2</v>
      </c>
      <c r="I544" s="27"/>
      <c r="J544" s="2" t="str">
        <f t="shared" si="34"/>
        <v/>
      </c>
      <c r="K544" s="27"/>
      <c r="L544" s="2" t="str">
        <f t="shared" si="35"/>
        <v xml:space="preserve"> </v>
      </c>
      <c r="M544" s="27"/>
    </row>
    <row r="545" spans="1:13" ht="51" x14ac:dyDescent="0.2">
      <c r="A545" s="26" t="s">
        <v>679</v>
      </c>
      <c r="B545" s="26" t="s">
        <v>1267</v>
      </c>
      <c r="C545" s="27">
        <v>7863.2</v>
      </c>
      <c r="D545" s="27"/>
      <c r="E545" s="2" t="str">
        <f t="shared" si="32"/>
        <v/>
      </c>
      <c r="F545" s="27"/>
      <c r="G545" s="2" t="str">
        <f t="shared" si="33"/>
        <v xml:space="preserve"> </v>
      </c>
      <c r="H545" s="27">
        <v>7863.2</v>
      </c>
      <c r="I545" s="27"/>
      <c r="J545" s="2" t="str">
        <f t="shared" si="34"/>
        <v/>
      </c>
      <c r="K545" s="27"/>
      <c r="L545" s="2" t="str">
        <f t="shared" si="35"/>
        <v xml:space="preserve"> </v>
      </c>
      <c r="M545" s="27"/>
    </row>
    <row r="546" spans="1:13" ht="38.25" x14ac:dyDescent="0.2">
      <c r="A546" s="26" t="s">
        <v>757</v>
      </c>
      <c r="B546" s="26" t="s">
        <v>454</v>
      </c>
      <c r="C546" s="27">
        <v>779250.6</v>
      </c>
      <c r="D546" s="27">
        <v>410004.09007999999</v>
      </c>
      <c r="E546" s="2">
        <f t="shared" si="32"/>
        <v>52.615177977405466</v>
      </c>
      <c r="F546" s="27">
        <v>27612.144079999998</v>
      </c>
      <c r="G546" s="2" t="str">
        <f t="shared" si="33"/>
        <v>свыше 200</v>
      </c>
      <c r="H546" s="27">
        <v>779250.6</v>
      </c>
      <c r="I546" s="27">
        <v>410004.09007999999</v>
      </c>
      <c r="J546" s="2">
        <f t="shared" si="34"/>
        <v>52.615177977405466</v>
      </c>
      <c r="K546" s="27">
        <v>27612.144079999998</v>
      </c>
      <c r="L546" s="2" t="str">
        <f t="shared" si="35"/>
        <v>свыше 200</v>
      </c>
      <c r="M546" s="27">
        <v>274202.15654999996</v>
      </c>
    </row>
    <row r="547" spans="1:13" ht="38.25" x14ac:dyDescent="0.2">
      <c r="A547" s="26" t="s">
        <v>1083</v>
      </c>
      <c r="B547" s="26" t="s">
        <v>1535</v>
      </c>
      <c r="C547" s="27">
        <v>779250.6</v>
      </c>
      <c r="D547" s="27">
        <v>410004.09007999999</v>
      </c>
      <c r="E547" s="2">
        <f t="shared" si="32"/>
        <v>52.615177977405466</v>
      </c>
      <c r="F547" s="27">
        <v>27612.144079999998</v>
      </c>
      <c r="G547" s="2" t="str">
        <f t="shared" si="33"/>
        <v>свыше 200</v>
      </c>
      <c r="H547" s="27">
        <v>779250.6</v>
      </c>
      <c r="I547" s="27">
        <v>410004.09007999999</v>
      </c>
      <c r="J547" s="2">
        <f t="shared" si="34"/>
        <v>52.615177977405466</v>
      </c>
      <c r="K547" s="27">
        <v>27612.144079999998</v>
      </c>
      <c r="L547" s="2" t="str">
        <f t="shared" si="35"/>
        <v>свыше 200</v>
      </c>
      <c r="M547" s="27">
        <v>274202.15654999996</v>
      </c>
    </row>
    <row r="548" spans="1:13" ht="25.5" x14ac:dyDescent="0.2">
      <c r="A548" s="26" t="s">
        <v>1157</v>
      </c>
      <c r="B548" s="26" t="s">
        <v>216</v>
      </c>
      <c r="C548" s="27"/>
      <c r="D548" s="27"/>
      <c r="E548" s="2" t="str">
        <f t="shared" si="32"/>
        <v xml:space="preserve"> </v>
      </c>
      <c r="F548" s="27"/>
      <c r="G548" s="2" t="str">
        <f t="shared" si="33"/>
        <v xml:space="preserve"> </v>
      </c>
      <c r="H548" s="27"/>
      <c r="I548" s="27"/>
      <c r="J548" s="2" t="str">
        <f t="shared" si="34"/>
        <v xml:space="preserve"> </v>
      </c>
      <c r="K548" s="27"/>
      <c r="L548" s="2" t="str">
        <f t="shared" si="35"/>
        <v xml:space="preserve"> </v>
      </c>
      <c r="M548" s="27"/>
    </row>
    <row r="549" spans="1:13" ht="38.25" x14ac:dyDescent="0.2">
      <c r="A549" s="26" t="s">
        <v>518</v>
      </c>
      <c r="B549" s="26" t="s">
        <v>619</v>
      </c>
      <c r="C549" s="27"/>
      <c r="D549" s="27"/>
      <c r="E549" s="2" t="str">
        <f t="shared" si="32"/>
        <v xml:space="preserve"> </v>
      </c>
      <c r="F549" s="27"/>
      <c r="G549" s="2" t="str">
        <f t="shared" si="33"/>
        <v xml:space="preserve"> </v>
      </c>
      <c r="H549" s="27"/>
      <c r="I549" s="27"/>
      <c r="J549" s="2" t="str">
        <f t="shared" si="34"/>
        <v xml:space="preserve"> </v>
      </c>
      <c r="K549" s="27"/>
      <c r="L549" s="2" t="str">
        <f t="shared" si="35"/>
        <v xml:space="preserve"> </v>
      </c>
      <c r="M549" s="27"/>
    </row>
    <row r="550" spans="1:13" ht="76.5" x14ac:dyDescent="0.2">
      <c r="A550" s="26" t="s">
        <v>493</v>
      </c>
      <c r="B550" s="26" t="s">
        <v>392</v>
      </c>
      <c r="C550" s="27">
        <v>14762.3</v>
      </c>
      <c r="D550" s="27">
        <v>7381.15</v>
      </c>
      <c r="E550" s="2">
        <f t="shared" si="32"/>
        <v>50</v>
      </c>
      <c r="F550" s="27">
        <v>8163.45</v>
      </c>
      <c r="G550" s="2">
        <f t="shared" si="33"/>
        <v>90.417041814428941</v>
      </c>
      <c r="H550" s="27">
        <v>14762.3</v>
      </c>
      <c r="I550" s="27">
        <v>7381.15</v>
      </c>
      <c r="J550" s="2">
        <f t="shared" si="34"/>
        <v>50</v>
      </c>
      <c r="K550" s="27">
        <v>8163.45</v>
      </c>
      <c r="L550" s="2">
        <f t="shared" si="35"/>
        <v>90.417041814428941</v>
      </c>
      <c r="M550" s="27">
        <v>7381.15</v>
      </c>
    </row>
    <row r="551" spans="1:13" ht="89.25" x14ac:dyDescent="0.2">
      <c r="A551" s="26" t="s">
        <v>841</v>
      </c>
      <c r="B551" s="26" t="s">
        <v>1073</v>
      </c>
      <c r="C551" s="27">
        <v>14762.3</v>
      </c>
      <c r="D551" s="27">
        <v>7381.15</v>
      </c>
      <c r="E551" s="2">
        <f t="shared" si="32"/>
        <v>50</v>
      </c>
      <c r="F551" s="27">
        <v>8163.45</v>
      </c>
      <c r="G551" s="2">
        <f t="shared" si="33"/>
        <v>90.417041814428941</v>
      </c>
      <c r="H551" s="27">
        <v>14762.3</v>
      </c>
      <c r="I551" s="27">
        <v>7381.15</v>
      </c>
      <c r="J551" s="2">
        <f t="shared" si="34"/>
        <v>50</v>
      </c>
      <c r="K551" s="27">
        <v>8163.45</v>
      </c>
      <c r="L551" s="2">
        <f t="shared" si="35"/>
        <v>90.417041814428941</v>
      </c>
      <c r="M551" s="27">
        <v>7381.15</v>
      </c>
    </row>
    <row r="552" spans="1:13" ht="38.25" x14ac:dyDescent="0.2">
      <c r="A552" s="26" t="s">
        <v>871</v>
      </c>
      <c r="B552" s="26" t="s">
        <v>1412</v>
      </c>
      <c r="C552" s="27">
        <v>3267867.2</v>
      </c>
      <c r="D552" s="27">
        <v>327365.61272999999</v>
      </c>
      <c r="E552" s="2">
        <f t="shared" si="32"/>
        <v>10.01771469568898</v>
      </c>
      <c r="F552" s="27">
        <v>27811.00129</v>
      </c>
      <c r="G552" s="2" t="str">
        <f t="shared" si="33"/>
        <v>свыше 200</v>
      </c>
      <c r="H552" s="27">
        <v>3267867.2</v>
      </c>
      <c r="I552" s="27">
        <v>327365.61272999999</v>
      </c>
      <c r="J552" s="2">
        <f t="shared" si="34"/>
        <v>10.01771469568898</v>
      </c>
      <c r="K552" s="27">
        <v>27811.00129</v>
      </c>
      <c r="L552" s="2" t="str">
        <f t="shared" si="35"/>
        <v>свыше 200</v>
      </c>
      <c r="M552" s="27">
        <v>260093.04823999997</v>
      </c>
    </row>
    <row r="553" spans="1:13" ht="38.25" x14ac:dyDescent="0.2">
      <c r="A553" s="26" t="s">
        <v>223</v>
      </c>
      <c r="B553" s="26" t="s">
        <v>971</v>
      </c>
      <c r="C553" s="27">
        <v>3267867.2</v>
      </c>
      <c r="D553" s="27">
        <v>327365.61272999999</v>
      </c>
      <c r="E553" s="2">
        <f t="shared" si="32"/>
        <v>10.01771469568898</v>
      </c>
      <c r="F553" s="27">
        <v>27811.00129</v>
      </c>
      <c r="G553" s="2" t="str">
        <f t="shared" si="33"/>
        <v>свыше 200</v>
      </c>
      <c r="H553" s="27">
        <v>3267867.2</v>
      </c>
      <c r="I553" s="27">
        <v>327365.61272999999</v>
      </c>
      <c r="J553" s="2">
        <f t="shared" si="34"/>
        <v>10.01771469568898</v>
      </c>
      <c r="K553" s="27">
        <v>27811.00129</v>
      </c>
      <c r="L553" s="2" t="str">
        <f t="shared" si="35"/>
        <v>свыше 200</v>
      </c>
      <c r="M553" s="27">
        <v>260093.04823999997</v>
      </c>
    </row>
    <row r="554" spans="1:13" ht="76.5" x14ac:dyDescent="0.2">
      <c r="A554" s="26" t="s">
        <v>330</v>
      </c>
      <c r="B554" s="26" t="s">
        <v>281</v>
      </c>
      <c r="C554" s="27">
        <v>23505.200000000001</v>
      </c>
      <c r="D554" s="27">
        <v>5803.5909899999997</v>
      </c>
      <c r="E554" s="2">
        <f t="shared" si="32"/>
        <v>24.690668405289038</v>
      </c>
      <c r="F554" s="27">
        <v>3715.2545399999999</v>
      </c>
      <c r="G554" s="2">
        <f t="shared" si="33"/>
        <v>156.20978125498769</v>
      </c>
      <c r="H554" s="27">
        <v>23505.200000000001</v>
      </c>
      <c r="I554" s="27">
        <v>5803.5909899999997</v>
      </c>
      <c r="J554" s="2">
        <f t="shared" si="34"/>
        <v>24.690668405289038</v>
      </c>
      <c r="K554" s="27">
        <v>3715.2545399999999</v>
      </c>
      <c r="L554" s="2">
        <f t="shared" si="35"/>
        <v>156.20978125498769</v>
      </c>
      <c r="M554" s="27">
        <v>2279.2225099999996</v>
      </c>
    </row>
    <row r="555" spans="1:13" ht="51" x14ac:dyDescent="0.2">
      <c r="A555" s="26" t="s">
        <v>295</v>
      </c>
      <c r="B555" s="26" t="s">
        <v>1361</v>
      </c>
      <c r="C555" s="27">
        <v>131372</v>
      </c>
      <c r="D555" s="27">
        <v>22581.343700000001</v>
      </c>
      <c r="E555" s="2">
        <f t="shared" si="32"/>
        <v>17.188855844472187</v>
      </c>
      <c r="F555" s="27">
        <v>31509.48432</v>
      </c>
      <c r="G555" s="2">
        <f t="shared" si="33"/>
        <v>71.665227747529187</v>
      </c>
      <c r="H555" s="27">
        <v>131372</v>
      </c>
      <c r="I555" s="27">
        <v>22581.343700000001</v>
      </c>
      <c r="J555" s="2">
        <f t="shared" si="34"/>
        <v>17.188855844472187</v>
      </c>
      <c r="K555" s="27">
        <v>31509.48432</v>
      </c>
      <c r="L555" s="2">
        <f t="shared" si="35"/>
        <v>71.665227747529187</v>
      </c>
      <c r="M555" s="27">
        <v>12491.694700000002</v>
      </c>
    </row>
    <row r="556" spans="1:13" ht="63.75" x14ac:dyDescent="0.2">
      <c r="A556" s="26" t="s">
        <v>1195</v>
      </c>
      <c r="B556" s="26" t="s">
        <v>945</v>
      </c>
      <c r="C556" s="27">
        <v>9387.5</v>
      </c>
      <c r="D556" s="27"/>
      <c r="E556" s="2" t="str">
        <f t="shared" si="32"/>
        <v/>
      </c>
      <c r="F556" s="27"/>
      <c r="G556" s="2" t="str">
        <f t="shared" si="33"/>
        <v xml:space="preserve"> </v>
      </c>
      <c r="H556" s="27">
        <v>9387.5</v>
      </c>
      <c r="I556" s="27"/>
      <c r="J556" s="2" t="str">
        <f t="shared" si="34"/>
        <v/>
      </c>
      <c r="K556" s="27"/>
      <c r="L556" s="2" t="str">
        <f t="shared" si="35"/>
        <v xml:space="preserve"> </v>
      </c>
      <c r="M556" s="27"/>
    </row>
    <row r="557" spans="1:13" ht="76.5" x14ac:dyDescent="0.2">
      <c r="A557" s="26" t="s">
        <v>544</v>
      </c>
      <c r="B557" s="26" t="s">
        <v>941</v>
      </c>
      <c r="C557" s="27">
        <v>9387.5</v>
      </c>
      <c r="D557" s="27"/>
      <c r="E557" s="2" t="str">
        <f t="shared" si="32"/>
        <v/>
      </c>
      <c r="F557" s="27"/>
      <c r="G557" s="2" t="str">
        <f t="shared" si="33"/>
        <v xml:space="preserve"> </v>
      </c>
      <c r="H557" s="27">
        <v>9387.5</v>
      </c>
      <c r="I557" s="27"/>
      <c r="J557" s="2" t="str">
        <f t="shared" si="34"/>
        <v/>
      </c>
      <c r="K557" s="27"/>
      <c r="L557" s="2" t="str">
        <f t="shared" si="35"/>
        <v xml:space="preserve"> </v>
      </c>
      <c r="M557" s="27"/>
    </row>
    <row r="558" spans="1:13" ht="63.75" x14ac:dyDescent="0.2">
      <c r="A558" s="26" t="s">
        <v>1084</v>
      </c>
      <c r="B558" s="26" t="s">
        <v>771</v>
      </c>
      <c r="C558" s="27">
        <v>34688.199999999997</v>
      </c>
      <c r="D558" s="27"/>
      <c r="E558" s="2" t="str">
        <f t="shared" si="32"/>
        <v/>
      </c>
      <c r="F558" s="27"/>
      <c r="G558" s="2" t="str">
        <f t="shared" si="33"/>
        <v xml:space="preserve"> </v>
      </c>
      <c r="H558" s="27">
        <v>34688.199999999997</v>
      </c>
      <c r="I558" s="27"/>
      <c r="J558" s="2" t="str">
        <f t="shared" si="34"/>
        <v/>
      </c>
      <c r="K558" s="27"/>
      <c r="L558" s="2" t="str">
        <f t="shared" si="35"/>
        <v xml:space="preserve"> </v>
      </c>
      <c r="M558" s="27"/>
    </row>
    <row r="559" spans="1:13" ht="76.5" x14ac:dyDescent="0.2">
      <c r="A559" s="26" t="s">
        <v>1418</v>
      </c>
      <c r="B559" s="26" t="s">
        <v>1064</v>
      </c>
      <c r="C559" s="27">
        <v>34688.199999999997</v>
      </c>
      <c r="D559" s="27"/>
      <c r="E559" s="2" t="str">
        <f t="shared" si="32"/>
        <v/>
      </c>
      <c r="F559" s="27"/>
      <c r="G559" s="2" t="str">
        <f t="shared" si="33"/>
        <v xml:space="preserve"> </v>
      </c>
      <c r="H559" s="27">
        <v>34688.199999999997</v>
      </c>
      <c r="I559" s="27"/>
      <c r="J559" s="2" t="str">
        <f t="shared" si="34"/>
        <v/>
      </c>
      <c r="K559" s="27"/>
      <c r="L559" s="2" t="str">
        <f t="shared" si="35"/>
        <v xml:space="preserve"> </v>
      </c>
      <c r="M559" s="27"/>
    </row>
    <row r="560" spans="1:13" ht="51" x14ac:dyDescent="0.2">
      <c r="A560" s="26" t="s">
        <v>692</v>
      </c>
      <c r="B560" s="26" t="s">
        <v>1547</v>
      </c>
      <c r="C560" s="27">
        <v>230312.9</v>
      </c>
      <c r="D560" s="27"/>
      <c r="E560" s="2" t="str">
        <f t="shared" si="32"/>
        <v/>
      </c>
      <c r="F560" s="27"/>
      <c r="G560" s="2" t="str">
        <f t="shared" si="33"/>
        <v xml:space="preserve"> </v>
      </c>
      <c r="H560" s="27">
        <v>230312.9</v>
      </c>
      <c r="I560" s="27"/>
      <c r="J560" s="2" t="str">
        <f t="shared" si="34"/>
        <v/>
      </c>
      <c r="K560" s="27"/>
      <c r="L560" s="2" t="str">
        <f t="shared" si="35"/>
        <v xml:space="preserve"> </v>
      </c>
      <c r="M560" s="27"/>
    </row>
    <row r="561" spans="1:13" ht="63.75" x14ac:dyDescent="0.2">
      <c r="A561" s="26" t="s">
        <v>31</v>
      </c>
      <c r="B561" s="26" t="s">
        <v>171</v>
      </c>
      <c r="C561" s="27">
        <v>230312.9</v>
      </c>
      <c r="D561" s="27"/>
      <c r="E561" s="2" t="str">
        <f t="shared" si="32"/>
        <v/>
      </c>
      <c r="F561" s="27"/>
      <c r="G561" s="2" t="str">
        <f t="shared" si="33"/>
        <v xml:space="preserve"> </v>
      </c>
      <c r="H561" s="27">
        <v>230312.9</v>
      </c>
      <c r="I561" s="27"/>
      <c r="J561" s="2" t="str">
        <f t="shared" si="34"/>
        <v/>
      </c>
      <c r="K561" s="27"/>
      <c r="L561" s="2" t="str">
        <f t="shared" si="35"/>
        <v xml:space="preserve"> </v>
      </c>
      <c r="M561" s="27"/>
    </row>
    <row r="562" spans="1:13" ht="38.25" x14ac:dyDescent="0.2">
      <c r="A562" s="26" t="s">
        <v>188</v>
      </c>
      <c r="B562" s="26" t="s">
        <v>228</v>
      </c>
      <c r="C562" s="27">
        <v>3786.8</v>
      </c>
      <c r="D562" s="27"/>
      <c r="E562" s="2" t="str">
        <f t="shared" si="32"/>
        <v/>
      </c>
      <c r="F562" s="27"/>
      <c r="G562" s="2" t="str">
        <f t="shared" si="33"/>
        <v xml:space="preserve"> </v>
      </c>
      <c r="H562" s="27">
        <v>3786.8</v>
      </c>
      <c r="I562" s="27"/>
      <c r="J562" s="2" t="str">
        <f t="shared" si="34"/>
        <v/>
      </c>
      <c r="K562" s="27"/>
      <c r="L562" s="2" t="str">
        <f t="shared" si="35"/>
        <v xml:space="preserve"> </v>
      </c>
      <c r="M562" s="27"/>
    </row>
    <row r="563" spans="1:13" ht="51" x14ac:dyDescent="0.2">
      <c r="A563" s="26" t="s">
        <v>1207</v>
      </c>
      <c r="B563" s="26" t="s">
        <v>154</v>
      </c>
      <c r="C563" s="27">
        <v>3786.8</v>
      </c>
      <c r="D563" s="27"/>
      <c r="E563" s="2" t="str">
        <f t="shared" si="32"/>
        <v/>
      </c>
      <c r="F563" s="27"/>
      <c r="G563" s="2" t="str">
        <f t="shared" si="33"/>
        <v xml:space="preserve"> </v>
      </c>
      <c r="H563" s="27">
        <v>3786.8</v>
      </c>
      <c r="I563" s="27"/>
      <c r="J563" s="2" t="str">
        <f t="shared" si="34"/>
        <v/>
      </c>
      <c r="K563" s="27"/>
      <c r="L563" s="2" t="str">
        <f t="shared" si="35"/>
        <v xml:space="preserve"> </v>
      </c>
      <c r="M563" s="27"/>
    </row>
    <row r="564" spans="1:13" ht="25.5" x14ac:dyDescent="0.2">
      <c r="A564" s="26" t="s">
        <v>807</v>
      </c>
      <c r="B564" s="26" t="s">
        <v>761</v>
      </c>
      <c r="C564" s="27">
        <v>1000</v>
      </c>
      <c r="D564" s="27"/>
      <c r="E564" s="2" t="str">
        <f t="shared" si="32"/>
        <v/>
      </c>
      <c r="F564" s="27"/>
      <c r="G564" s="2" t="str">
        <f t="shared" si="33"/>
        <v xml:space="preserve"> </v>
      </c>
      <c r="H564" s="27">
        <v>1000</v>
      </c>
      <c r="I564" s="27"/>
      <c r="J564" s="2" t="str">
        <f t="shared" si="34"/>
        <v/>
      </c>
      <c r="K564" s="27"/>
      <c r="L564" s="2" t="str">
        <f t="shared" si="35"/>
        <v xml:space="preserve"> </v>
      </c>
      <c r="M564" s="27"/>
    </row>
    <row r="565" spans="1:13" ht="25.5" x14ac:dyDescent="0.2">
      <c r="A565" s="26" t="s">
        <v>172</v>
      </c>
      <c r="B565" s="26" t="s">
        <v>1355</v>
      </c>
      <c r="C565" s="27">
        <v>1000</v>
      </c>
      <c r="D565" s="27"/>
      <c r="E565" s="2" t="str">
        <f t="shared" si="32"/>
        <v/>
      </c>
      <c r="F565" s="27"/>
      <c r="G565" s="2" t="str">
        <f t="shared" si="33"/>
        <v xml:space="preserve"> </v>
      </c>
      <c r="H565" s="27">
        <v>1000</v>
      </c>
      <c r="I565" s="27"/>
      <c r="J565" s="2" t="str">
        <f t="shared" si="34"/>
        <v/>
      </c>
      <c r="K565" s="27"/>
      <c r="L565" s="2" t="str">
        <f t="shared" si="35"/>
        <v xml:space="preserve"> </v>
      </c>
      <c r="M565" s="27"/>
    </row>
    <row r="566" spans="1:13" ht="25.5" x14ac:dyDescent="0.2">
      <c r="A566" s="26" t="s">
        <v>1584</v>
      </c>
      <c r="B566" s="26" t="s">
        <v>1046</v>
      </c>
      <c r="C566" s="27">
        <v>14850</v>
      </c>
      <c r="D566" s="27"/>
      <c r="E566" s="2" t="str">
        <f t="shared" si="32"/>
        <v/>
      </c>
      <c r="F566" s="27"/>
      <c r="G566" s="2" t="str">
        <f t="shared" si="33"/>
        <v xml:space="preserve"> </v>
      </c>
      <c r="H566" s="27">
        <v>14850</v>
      </c>
      <c r="I566" s="27"/>
      <c r="J566" s="2" t="str">
        <f t="shared" si="34"/>
        <v/>
      </c>
      <c r="K566" s="27"/>
      <c r="L566" s="2" t="str">
        <f t="shared" si="35"/>
        <v xml:space="preserve"> </v>
      </c>
      <c r="M566" s="27"/>
    </row>
    <row r="567" spans="1:13" ht="25.5" x14ac:dyDescent="0.2">
      <c r="A567" s="26" t="s">
        <v>968</v>
      </c>
      <c r="B567" s="26" t="s">
        <v>235</v>
      </c>
      <c r="C567" s="27">
        <v>14850</v>
      </c>
      <c r="D567" s="27"/>
      <c r="E567" s="2" t="str">
        <f t="shared" si="32"/>
        <v/>
      </c>
      <c r="F567" s="27"/>
      <c r="G567" s="2" t="str">
        <f t="shared" si="33"/>
        <v xml:space="preserve"> </v>
      </c>
      <c r="H567" s="27">
        <v>14850</v>
      </c>
      <c r="I567" s="27"/>
      <c r="J567" s="2" t="str">
        <f t="shared" si="34"/>
        <v/>
      </c>
      <c r="K567" s="27"/>
      <c r="L567" s="2" t="str">
        <f t="shared" si="35"/>
        <v xml:space="preserve"> </v>
      </c>
      <c r="M567" s="27"/>
    </row>
    <row r="568" spans="1:13" ht="25.5" x14ac:dyDescent="0.2">
      <c r="A568" s="26" t="s">
        <v>1555</v>
      </c>
      <c r="B568" s="26" t="s">
        <v>639</v>
      </c>
      <c r="C568" s="27"/>
      <c r="D568" s="27"/>
      <c r="E568" s="2" t="str">
        <f t="shared" si="32"/>
        <v xml:space="preserve"> </v>
      </c>
      <c r="F568" s="27">
        <v>31059.5</v>
      </c>
      <c r="G568" s="2" t="str">
        <f t="shared" si="33"/>
        <v/>
      </c>
      <c r="H568" s="27"/>
      <c r="I568" s="27"/>
      <c r="J568" s="2" t="str">
        <f t="shared" si="34"/>
        <v xml:space="preserve"> </v>
      </c>
      <c r="K568" s="27">
        <v>31059.5</v>
      </c>
      <c r="L568" s="2" t="str">
        <f t="shared" si="35"/>
        <v/>
      </c>
      <c r="M568" s="27"/>
    </row>
    <row r="569" spans="1:13" ht="25.5" x14ac:dyDescent="0.2">
      <c r="A569" s="26" t="s">
        <v>940</v>
      </c>
      <c r="B569" s="26" t="s">
        <v>88</v>
      </c>
      <c r="C569" s="27"/>
      <c r="D569" s="27"/>
      <c r="E569" s="2" t="str">
        <f t="shared" si="32"/>
        <v xml:space="preserve"> </v>
      </c>
      <c r="F569" s="27">
        <v>31059.5</v>
      </c>
      <c r="G569" s="2" t="str">
        <f t="shared" si="33"/>
        <v/>
      </c>
      <c r="H569" s="27"/>
      <c r="I569" s="27"/>
      <c r="J569" s="2" t="str">
        <f t="shared" si="34"/>
        <v xml:space="preserve"> </v>
      </c>
      <c r="K569" s="27">
        <v>31059.5</v>
      </c>
      <c r="L569" s="2" t="str">
        <f t="shared" si="35"/>
        <v/>
      </c>
      <c r="M569" s="27"/>
    </row>
    <row r="570" spans="1:13" ht="51" x14ac:dyDescent="0.2">
      <c r="A570" s="26" t="s">
        <v>533</v>
      </c>
      <c r="B570" s="26" t="s">
        <v>1050</v>
      </c>
      <c r="C570" s="27">
        <v>3698.9</v>
      </c>
      <c r="D570" s="27">
        <v>984.00004000000001</v>
      </c>
      <c r="E570" s="2">
        <f t="shared" si="32"/>
        <v>26.602504528373299</v>
      </c>
      <c r="F570" s="27">
        <v>1252.25818</v>
      </c>
      <c r="G570" s="2">
        <f t="shared" si="33"/>
        <v>78.578048497954313</v>
      </c>
      <c r="H570" s="27">
        <v>3698.9</v>
      </c>
      <c r="I570" s="27">
        <v>984.00004000000001</v>
      </c>
      <c r="J570" s="2">
        <f t="shared" si="34"/>
        <v>26.602504528373299</v>
      </c>
      <c r="K570" s="27">
        <v>1252.25818</v>
      </c>
      <c r="L570" s="2">
        <f t="shared" si="35"/>
        <v>78.578048497954313</v>
      </c>
      <c r="M570" s="27">
        <v>323.79719999999998</v>
      </c>
    </row>
    <row r="571" spans="1:13" ht="51" x14ac:dyDescent="0.2">
      <c r="A571" s="26" t="s">
        <v>134</v>
      </c>
      <c r="B571" s="26" t="s">
        <v>1104</v>
      </c>
      <c r="C571" s="27">
        <v>13342.5</v>
      </c>
      <c r="D571" s="27">
        <v>3334.98</v>
      </c>
      <c r="E571" s="2">
        <f t="shared" si="32"/>
        <v>24.995165823496347</v>
      </c>
      <c r="F571" s="27">
        <v>12984.899939999999</v>
      </c>
      <c r="G571" s="2">
        <f t="shared" si="33"/>
        <v>25.683524828147426</v>
      </c>
      <c r="H571" s="27">
        <v>13342.5</v>
      </c>
      <c r="I571" s="27">
        <v>3334.98</v>
      </c>
      <c r="J571" s="2">
        <f t="shared" si="34"/>
        <v>24.995165823496347</v>
      </c>
      <c r="K571" s="27">
        <v>12984.899939999999</v>
      </c>
      <c r="L571" s="2">
        <f t="shared" si="35"/>
        <v>25.683524828147426</v>
      </c>
      <c r="M571" s="27"/>
    </row>
    <row r="572" spans="1:13" ht="63.75" x14ac:dyDescent="0.2">
      <c r="A572" s="26" t="s">
        <v>464</v>
      </c>
      <c r="B572" s="26" t="s">
        <v>1269</v>
      </c>
      <c r="C572" s="27">
        <v>13342.5</v>
      </c>
      <c r="D572" s="27">
        <v>3334.98</v>
      </c>
      <c r="E572" s="2">
        <f t="shared" si="32"/>
        <v>24.995165823496347</v>
      </c>
      <c r="F572" s="27">
        <v>12984.899939999999</v>
      </c>
      <c r="G572" s="2">
        <f t="shared" si="33"/>
        <v>25.683524828147426</v>
      </c>
      <c r="H572" s="27">
        <v>13342.5</v>
      </c>
      <c r="I572" s="27">
        <v>3334.98</v>
      </c>
      <c r="J572" s="2">
        <f t="shared" si="34"/>
        <v>24.995165823496347</v>
      </c>
      <c r="K572" s="27">
        <v>12984.899939999999</v>
      </c>
      <c r="L572" s="2">
        <f t="shared" si="35"/>
        <v>25.683524828147426</v>
      </c>
      <c r="M572" s="27"/>
    </row>
    <row r="573" spans="1:13" ht="51" x14ac:dyDescent="0.2">
      <c r="A573" s="26" t="s">
        <v>257</v>
      </c>
      <c r="B573" s="26" t="s">
        <v>1027</v>
      </c>
      <c r="C573" s="27">
        <v>11270.3</v>
      </c>
      <c r="D573" s="27">
        <v>3404.4339799999998</v>
      </c>
      <c r="E573" s="2">
        <f t="shared" si="32"/>
        <v>30.207128292946951</v>
      </c>
      <c r="F573" s="27">
        <v>511.5</v>
      </c>
      <c r="G573" s="2" t="str">
        <f t="shared" si="33"/>
        <v>свыше 200</v>
      </c>
      <c r="H573" s="27">
        <v>11270.3</v>
      </c>
      <c r="I573" s="27">
        <v>3404.4339799999998</v>
      </c>
      <c r="J573" s="2">
        <f t="shared" si="34"/>
        <v>30.207128292946951</v>
      </c>
      <c r="K573" s="27">
        <v>511.5</v>
      </c>
      <c r="L573" s="2" t="str">
        <f t="shared" si="35"/>
        <v>свыше 200</v>
      </c>
      <c r="M573" s="27">
        <v>3404.4339799999998</v>
      </c>
    </row>
    <row r="574" spans="1:13" ht="51" x14ac:dyDescent="0.2">
      <c r="A574" s="26" t="s">
        <v>1293</v>
      </c>
      <c r="B574" s="26" t="s">
        <v>279</v>
      </c>
      <c r="C574" s="27">
        <v>11270.3</v>
      </c>
      <c r="D574" s="27">
        <v>3404.4339799999998</v>
      </c>
      <c r="E574" s="2">
        <f t="shared" si="32"/>
        <v>30.207128292946951</v>
      </c>
      <c r="F574" s="27">
        <v>511.5</v>
      </c>
      <c r="G574" s="2" t="str">
        <f t="shared" si="33"/>
        <v>свыше 200</v>
      </c>
      <c r="H574" s="27">
        <v>11270.3</v>
      </c>
      <c r="I574" s="27">
        <v>3404.4339799999998</v>
      </c>
      <c r="J574" s="2">
        <f t="shared" si="34"/>
        <v>30.207128292946951</v>
      </c>
      <c r="K574" s="27">
        <v>511.5</v>
      </c>
      <c r="L574" s="2" t="str">
        <f t="shared" si="35"/>
        <v>свыше 200</v>
      </c>
      <c r="M574" s="27">
        <v>3404.4339799999998</v>
      </c>
    </row>
    <row r="575" spans="1:13" ht="25.5" x14ac:dyDescent="0.2">
      <c r="A575" s="26" t="s">
        <v>1619</v>
      </c>
      <c r="B575" s="26" t="s">
        <v>1105</v>
      </c>
      <c r="C575" s="27">
        <v>114655</v>
      </c>
      <c r="D575" s="27">
        <v>5000</v>
      </c>
      <c r="E575" s="2">
        <f t="shared" si="32"/>
        <v>4.360908813396712</v>
      </c>
      <c r="F575" s="27">
        <v>4000</v>
      </c>
      <c r="G575" s="2">
        <f t="shared" si="33"/>
        <v>125</v>
      </c>
      <c r="H575" s="27">
        <v>114655</v>
      </c>
      <c r="I575" s="27">
        <v>5000</v>
      </c>
      <c r="J575" s="2">
        <f t="shared" si="34"/>
        <v>4.360908813396712</v>
      </c>
      <c r="K575" s="27">
        <v>4000</v>
      </c>
      <c r="L575" s="2">
        <f t="shared" si="35"/>
        <v>125</v>
      </c>
      <c r="M575" s="27"/>
    </row>
    <row r="576" spans="1:13" ht="38.25" x14ac:dyDescent="0.2">
      <c r="A576" s="26" t="s">
        <v>306</v>
      </c>
      <c r="B576" s="26" t="s">
        <v>148</v>
      </c>
      <c r="C576" s="27">
        <v>114655</v>
      </c>
      <c r="D576" s="27">
        <v>5000</v>
      </c>
      <c r="E576" s="2">
        <f t="shared" si="32"/>
        <v>4.360908813396712</v>
      </c>
      <c r="F576" s="27">
        <v>4000</v>
      </c>
      <c r="G576" s="2">
        <f t="shared" si="33"/>
        <v>125</v>
      </c>
      <c r="H576" s="27">
        <v>114655</v>
      </c>
      <c r="I576" s="27">
        <v>5000</v>
      </c>
      <c r="J576" s="2">
        <f t="shared" si="34"/>
        <v>4.360908813396712</v>
      </c>
      <c r="K576" s="27">
        <v>4000</v>
      </c>
      <c r="L576" s="2">
        <f t="shared" si="35"/>
        <v>125</v>
      </c>
      <c r="M576" s="27"/>
    </row>
    <row r="577" spans="1:13" ht="25.5" x14ac:dyDescent="0.2">
      <c r="A577" s="26" t="s">
        <v>218</v>
      </c>
      <c r="B577" s="26" t="s">
        <v>609</v>
      </c>
      <c r="C577" s="27">
        <v>15244.7</v>
      </c>
      <c r="D577" s="27">
        <v>5000.0000099999997</v>
      </c>
      <c r="E577" s="2">
        <f t="shared" si="32"/>
        <v>32.798284059378005</v>
      </c>
      <c r="F577" s="27">
        <v>1952.5153299999999</v>
      </c>
      <c r="G577" s="2" t="str">
        <f t="shared" si="33"/>
        <v>свыше 200</v>
      </c>
      <c r="H577" s="27">
        <v>15244.7</v>
      </c>
      <c r="I577" s="27">
        <v>5000.0000099999997</v>
      </c>
      <c r="J577" s="2">
        <f t="shared" si="34"/>
        <v>32.798284059378005</v>
      </c>
      <c r="K577" s="27">
        <v>1952.5153299999999</v>
      </c>
      <c r="L577" s="2" t="str">
        <f t="shared" si="35"/>
        <v>свыше 200</v>
      </c>
      <c r="M577" s="27">
        <v>5000.0000099999997</v>
      </c>
    </row>
    <row r="578" spans="1:13" ht="38.25" x14ac:dyDescent="0.2">
      <c r="A578" s="26" t="s">
        <v>547</v>
      </c>
      <c r="B578" s="26" t="s">
        <v>695</v>
      </c>
      <c r="C578" s="27">
        <v>15244.7</v>
      </c>
      <c r="D578" s="27">
        <v>5000.0000099999997</v>
      </c>
      <c r="E578" s="2">
        <f t="shared" si="32"/>
        <v>32.798284059378005</v>
      </c>
      <c r="F578" s="27">
        <v>1952.5153299999999</v>
      </c>
      <c r="G578" s="2" t="str">
        <f t="shared" si="33"/>
        <v>свыше 200</v>
      </c>
      <c r="H578" s="27">
        <v>15244.7</v>
      </c>
      <c r="I578" s="27">
        <v>5000.0000099999997</v>
      </c>
      <c r="J578" s="2">
        <f t="shared" si="34"/>
        <v>32.798284059378005</v>
      </c>
      <c r="K578" s="27">
        <v>1952.5153299999999</v>
      </c>
      <c r="L578" s="2" t="str">
        <f t="shared" si="35"/>
        <v>свыше 200</v>
      </c>
      <c r="M578" s="27">
        <v>5000.0000099999997</v>
      </c>
    </row>
    <row r="579" spans="1:13" ht="38.25" x14ac:dyDescent="0.2">
      <c r="A579" s="26" t="s">
        <v>268</v>
      </c>
      <c r="B579" s="26" t="s">
        <v>1400</v>
      </c>
      <c r="C579" s="27">
        <v>658060.9</v>
      </c>
      <c r="D579" s="27">
        <v>93600.69988</v>
      </c>
      <c r="E579" s="2">
        <f t="shared" si="32"/>
        <v>14.22371392678094</v>
      </c>
      <c r="F579" s="27">
        <v>309999.99998999998</v>
      </c>
      <c r="G579" s="2">
        <f t="shared" si="33"/>
        <v>30.193774155812704</v>
      </c>
      <c r="H579" s="27">
        <v>658060.9</v>
      </c>
      <c r="I579" s="27">
        <v>93600.69988</v>
      </c>
      <c r="J579" s="2">
        <f t="shared" si="34"/>
        <v>14.22371392678094</v>
      </c>
      <c r="K579" s="27">
        <v>309999.99998999998</v>
      </c>
      <c r="L579" s="2">
        <f t="shared" si="35"/>
        <v>30.193774155812704</v>
      </c>
      <c r="M579" s="27">
        <v>93237.548290000006</v>
      </c>
    </row>
    <row r="580" spans="1:13" ht="38.25" x14ac:dyDescent="0.2">
      <c r="A580" s="26" t="s">
        <v>614</v>
      </c>
      <c r="B580" s="26" t="s">
        <v>164</v>
      </c>
      <c r="C580" s="27">
        <v>658060.9</v>
      </c>
      <c r="D580" s="27">
        <v>93600.69988</v>
      </c>
      <c r="E580" s="2">
        <f t="shared" si="32"/>
        <v>14.22371392678094</v>
      </c>
      <c r="F580" s="27">
        <v>309999.99998999998</v>
      </c>
      <c r="G580" s="2">
        <f t="shared" si="33"/>
        <v>30.193774155812704</v>
      </c>
      <c r="H580" s="27">
        <v>658060.9</v>
      </c>
      <c r="I580" s="27">
        <v>93600.69988</v>
      </c>
      <c r="J580" s="2">
        <f t="shared" si="34"/>
        <v>14.22371392678094</v>
      </c>
      <c r="K580" s="27">
        <v>309999.99998999998</v>
      </c>
      <c r="L580" s="2">
        <f t="shared" si="35"/>
        <v>30.193774155812704</v>
      </c>
      <c r="M580" s="27">
        <v>93237.548290000006</v>
      </c>
    </row>
    <row r="581" spans="1:13" ht="38.25" x14ac:dyDescent="0.2">
      <c r="A581" s="26" t="s">
        <v>1078</v>
      </c>
      <c r="B581" s="26" t="s">
        <v>983</v>
      </c>
      <c r="C581" s="27">
        <v>275790.2</v>
      </c>
      <c r="D581" s="27">
        <v>165443.70206000001</v>
      </c>
      <c r="E581" s="2">
        <f t="shared" si="32"/>
        <v>59.988970623321649</v>
      </c>
      <c r="F581" s="27"/>
      <c r="G581" s="2" t="str">
        <f t="shared" si="33"/>
        <v xml:space="preserve"> </v>
      </c>
      <c r="H581" s="27">
        <v>275790.2</v>
      </c>
      <c r="I581" s="27">
        <v>165443.70206000001</v>
      </c>
      <c r="J581" s="2">
        <f t="shared" si="34"/>
        <v>59.988970623321649</v>
      </c>
      <c r="K581" s="27"/>
      <c r="L581" s="2" t="str">
        <f t="shared" si="35"/>
        <v xml:space="preserve"> </v>
      </c>
      <c r="M581" s="27">
        <v>165443.70206000001</v>
      </c>
    </row>
    <row r="582" spans="1:13" ht="51" x14ac:dyDescent="0.2">
      <c r="A582" s="26" t="s">
        <v>1416</v>
      </c>
      <c r="B582" s="26" t="s">
        <v>1129</v>
      </c>
      <c r="C582" s="27">
        <v>275790.2</v>
      </c>
      <c r="D582" s="27">
        <v>165443.70206000001</v>
      </c>
      <c r="E582" s="2">
        <f t="shared" si="32"/>
        <v>59.988970623321649</v>
      </c>
      <c r="F582" s="27"/>
      <c r="G582" s="2" t="str">
        <f t="shared" si="33"/>
        <v xml:space="preserve"> </v>
      </c>
      <c r="H582" s="27">
        <v>275790.2</v>
      </c>
      <c r="I582" s="27">
        <v>165443.70206000001</v>
      </c>
      <c r="J582" s="2">
        <f t="shared" si="34"/>
        <v>59.988970623321649</v>
      </c>
      <c r="K582" s="27"/>
      <c r="L582" s="2" t="str">
        <f t="shared" si="35"/>
        <v xml:space="preserve"> </v>
      </c>
      <c r="M582" s="27">
        <v>165443.70206000001</v>
      </c>
    </row>
    <row r="583" spans="1:13" ht="38.25" x14ac:dyDescent="0.2">
      <c r="A583" s="26" t="s">
        <v>1220</v>
      </c>
      <c r="B583" s="26" t="s">
        <v>1056</v>
      </c>
      <c r="C583" s="27"/>
      <c r="D583" s="27"/>
      <c r="E583" s="2" t="str">
        <f t="shared" si="32"/>
        <v xml:space="preserve"> </v>
      </c>
      <c r="F583" s="27">
        <v>110219.79998</v>
      </c>
      <c r="G583" s="2" t="str">
        <f t="shared" si="33"/>
        <v/>
      </c>
      <c r="H583" s="27"/>
      <c r="I583" s="27"/>
      <c r="J583" s="2" t="str">
        <f t="shared" si="34"/>
        <v xml:space="preserve"> </v>
      </c>
      <c r="K583" s="27">
        <v>110219.79998</v>
      </c>
      <c r="L583" s="2" t="str">
        <f t="shared" si="35"/>
        <v/>
      </c>
      <c r="M583" s="27"/>
    </row>
    <row r="584" spans="1:13" ht="51" x14ac:dyDescent="0.2">
      <c r="A584" s="26" t="s">
        <v>573</v>
      </c>
      <c r="B584" s="26" t="s">
        <v>1382</v>
      </c>
      <c r="C584" s="27"/>
      <c r="D584" s="27"/>
      <c r="E584" s="2" t="str">
        <f t="shared" si="32"/>
        <v xml:space="preserve"> </v>
      </c>
      <c r="F584" s="27">
        <v>110219.79998</v>
      </c>
      <c r="G584" s="2" t="str">
        <f t="shared" si="33"/>
        <v/>
      </c>
      <c r="H584" s="27"/>
      <c r="I584" s="27"/>
      <c r="J584" s="2" t="str">
        <f t="shared" si="34"/>
        <v xml:space="preserve"> </v>
      </c>
      <c r="K584" s="27">
        <v>110219.79998</v>
      </c>
      <c r="L584" s="2" t="str">
        <f t="shared" si="35"/>
        <v/>
      </c>
      <c r="M584" s="27"/>
    </row>
    <row r="585" spans="1:13" ht="38.25" x14ac:dyDescent="0.2">
      <c r="A585" s="26" t="s">
        <v>1101</v>
      </c>
      <c r="B585" s="26" t="s">
        <v>351</v>
      </c>
      <c r="C585" s="27"/>
      <c r="D585" s="27"/>
      <c r="E585" s="2" t="str">
        <f t="shared" ref="E585:E648" si="36">IF(C585=0," ",IF(D585/C585*100&gt;200,"свыше 200",IF(D585/C585&gt;0,D585/C585*100,"")))</f>
        <v xml:space="preserve"> </v>
      </c>
      <c r="F585" s="27">
        <v>80348.843949999995</v>
      </c>
      <c r="G585" s="2" t="str">
        <f t="shared" ref="G585:G648" si="37">IF(F585=0," ",IF(D585/F585*100&gt;200,"свыше 200",IF(D585/F585&gt;0,D585/F585*100,"")))</f>
        <v/>
      </c>
      <c r="H585" s="27"/>
      <c r="I585" s="27"/>
      <c r="J585" s="2" t="str">
        <f t="shared" si="34"/>
        <v xml:space="preserve"> </v>
      </c>
      <c r="K585" s="27">
        <v>80348.843949999995</v>
      </c>
      <c r="L585" s="2" t="str">
        <f t="shared" si="35"/>
        <v/>
      </c>
      <c r="M585" s="27"/>
    </row>
    <row r="586" spans="1:13" ht="51" x14ac:dyDescent="0.2">
      <c r="A586" s="26" t="s">
        <v>458</v>
      </c>
      <c r="B586" s="26" t="s">
        <v>1304</v>
      </c>
      <c r="C586" s="27"/>
      <c r="D586" s="27"/>
      <c r="E586" s="2" t="str">
        <f t="shared" si="36"/>
        <v xml:space="preserve"> </v>
      </c>
      <c r="F586" s="27">
        <v>80348.843949999995</v>
      </c>
      <c r="G586" s="2" t="str">
        <f t="shared" si="37"/>
        <v/>
      </c>
      <c r="H586" s="27"/>
      <c r="I586" s="27"/>
      <c r="J586" s="2" t="str">
        <f t="shared" ref="J586:J649" si="38">IF(H586=0," ",IF(I586/H586*100&gt;200,"свыше 200",IF(I586/H586&gt;0,I586/H586*100,"")))</f>
        <v xml:space="preserve"> </v>
      </c>
      <c r="K586" s="27">
        <v>80348.843949999995</v>
      </c>
      <c r="L586" s="2" t="str">
        <f t="shared" ref="L586:L649" si="39">IF(K586=0," ",IF(I586/K586*100&gt;200,"свыше 200",IF(I586/K586&gt;0,I586/K586*100,"")))</f>
        <v/>
      </c>
      <c r="M586" s="27"/>
    </row>
    <row r="587" spans="1:13" ht="25.5" x14ac:dyDescent="0.2">
      <c r="A587" s="26" t="s">
        <v>579</v>
      </c>
      <c r="B587" s="26" t="s">
        <v>138</v>
      </c>
      <c r="C587" s="27">
        <v>129612.5</v>
      </c>
      <c r="D587" s="27">
        <v>6792.8263399999996</v>
      </c>
      <c r="E587" s="2">
        <f t="shared" si="36"/>
        <v>5.2408728633426556</v>
      </c>
      <c r="F587" s="27"/>
      <c r="G587" s="2" t="str">
        <f t="shared" si="37"/>
        <v xml:space="preserve"> </v>
      </c>
      <c r="H587" s="27">
        <v>129612.5</v>
      </c>
      <c r="I587" s="27">
        <v>6792.8263399999996</v>
      </c>
      <c r="J587" s="2">
        <f t="shared" si="38"/>
        <v>5.2408728633426556</v>
      </c>
      <c r="K587" s="27"/>
      <c r="L587" s="2" t="str">
        <f t="shared" si="39"/>
        <v xml:space="preserve"> </v>
      </c>
      <c r="M587" s="27">
        <v>6628.84753</v>
      </c>
    </row>
    <row r="588" spans="1:13" ht="25.5" x14ac:dyDescent="0.2">
      <c r="A588" s="26" t="s">
        <v>919</v>
      </c>
      <c r="B588" s="26" t="s">
        <v>1277</v>
      </c>
      <c r="C588" s="27">
        <v>129612.5</v>
      </c>
      <c r="D588" s="27">
        <v>6792.8263399999996</v>
      </c>
      <c r="E588" s="2">
        <f t="shared" si="36"/>
        <v>5.2408728633426556</v>
      </c>
      <c r="F588" s="27"/>
      <c r="G588" s="2" t="str">
        <f t="shared" si="37"/>
        <v xml:space="preserve"> </v>
      </c>
      <c r="H588" s="27">
        <v>129612.5</v>
      </c>
      <c r="I588" s="27">
        <v>6792.8263399999996</v>
      </c>
      <c r="J588" s="2">
        <f t="shared" si="38"/>
        <v>5.2408728633426556</v>
      </c>
      <c r="K588" s="27"/>
      <c r="L588" s="2" t="str">
        <f t="shared" si="39"/>
        <v xml:space="preserve"> </v>
      </c>
      <c r="M588" s="27">
        <v>6628.84753</v>
      </c>
    </row>
    <row r="589" spans="1:13" ht="38.25" x14ac:dyDescent="0.2">
      <c r="A589" s="26" t="s">
        <v>501</v>
      </c>
      <c r="B589" s="26" t="s">
        <v>47</v>
      </c>
      <c r="C589" s="27">
        <v>10855.6</v>
      </c>
      <c r="D589" s="27">
        <v>2790</v>
      </c>
      <c r="E589" s="2">
        <f t="shared" si="36"/>
        <v>25.70102067135856</v>
      </c>
      <c r="F589" s="27">
        <v>2790</v>
      </c>
      <c r="G589" s="2">
        <f t="shared" si="37"/>
        <v>100</v>
      </c>
      <c r="H589" s="27">
        <v>10855.6</v>
      </c>
      <c r="I589" s="27">
        <v>2790</v>
      </c>
      <c r="J589" s="2">
        <f t="shared" si="38"/>
        <v>25.70102067135856</v>
      </c>
      <c r="K589" s="27">
        <v>2790</v>
      </c>
      <c r="L589" s="2">
        <f t="shared" si="39"/>
        <v>100</v>
      </c>
      <c r="M589" s="27">
        <v>1395</v>
      </c>
    </row>
    <row r="590" spans="1:13" ht="38.25" x14ac:dyDescent="0.2">
      <c r="A590" s="26" t="s">
        <v>849</v>
      </c>
      <c r="B590" s="26" t="s">
        <v>1006</v>
      </c>
      <c r="C590" s="27">
        <v>10855.6</v>
      </c>
      <c r="D590" s="27">
        <v>2790</v>
      </c>
      <c r="E590" s="2">
        <f t="shared" si="36"/>
        <v>25.70102067135856</v>
      </c>
      <c r="F590" s="27">
        <v>2790</v>
      </c>
      <c r="G590" s="2">
        <f t="shared" si="37"/>
        <v>100</v>
      </c>
      <c r="H590" s="27">
        <v>10855.6</v>
      </c>
      <c r="I590" s="27">
        <v>2790</v>
      </c>
      <c r="J590" s="2">
        <f t="shared" si="38"/>
        <v>25.70102067135856</v>
      </c>
      <c r="K590" s="27">
        <v>2790</v>
      </c>
      <c r="L590" s="2">
        <f t="shared" si="39"/>
        <v>100</v>
      </c>
      <c r="M590" s="27">
        <v>1395</v>
      </c>
    </row>
    <row r="591" spans="1:13" x14ac:dyDescent="0.2">
      <c r="A591" s="26" t="s">
        <v>1440</v>
      </c>
      <c r="B591" s="26" t="s">
        <v>307</v>
      </c>
      <c r="C591" s="27">
        <v>130264.6</v>
      </c>
      <c r="D591" s="27">
        <v>4000.6520599999999</v>
      </c>
      <c r="E591" s="2">
        <f t="shared" si="36"/>
        <v>3.0711736419564484</v>
      </c>
      <c r="F591" s="27">
        <v>4217.6163299999998</v>
      </c>
      <c r="G591" s="2">
        <f t="shared" si="37"/>
        <v>94.855760860542759</v>
      </c>
      <c r="H591" s="27">
        <v>130264.6</v>
      </c>
      <c r="I591" s="27">
        <v>4000.6520599999999</v>
      </c>
      <c r="J591" s="2">
        <f t="shared" si="38"/>
        <v>3.0711736419564484</v>
      </c>
      <c r="K591" s="27">
        <v>4217.6163299999998</v>
      </c>
      <c r="L591" s="2">
        <f t="shared" si="39"/>
        <v>94.855760860542759</v>
      </c>
      <c r="M591" s="27">
        <v>3785.5356699999998</v>
      </c>
    </row>
    <row r="592" spans="1:13" ht="25.5" x14ac:dyDescent="0.2">
      <c r="A592" s="26" t="s">
        <v>812</v>
      </c>
      <c r="B592" s="26" t="s">
        <v>681</v>
      </c>
      <c r="C592" s="27">
        <v>130264.6</v>
      </c>
      <c r="D592" s="27">
        <v>4000.6520599999999</v>
      </c>
      <c r="E592" s="2">
        <f t="shared" si="36"/>
        <v>3.0711736419564484</v>
      </c>
      <c r="F592" s="27">
        <v>4217.6163299999998</v>
      </c>
      <c r="G592" s="2">
        <f t="shared" si="37"/>
        <v>94.855760860542759</v>
      </c>
      <c r="H592" s="27">
        <v>130264.6</v>
      </c>
      <c r="I592" s="27">
        <v>4000.6520599999999</v>
      </c>
      <c r="J592" s="2">
        <f t="shared" si="38"/>
        <v>3.0711736419564484</v>
      </c>
      <c r="K592" s="27">
        <v>4217.6163299999998</v>
      </c>
      <c r="L592" s="2">
        <f t="shared" si="39"/>
        <v>94.855760860542759</v>
      </c>
      <c r="M592" s="27">
        <v>3785.5356699999998</v>
      </c>
    </row>
    <row r="593" spans="1:13" ht="38.25" x14ac:dyDescent="0.2">
      <c r="A593" s="26" t="s">
        <v>980</v>
      </c>
      <c r="B593" s="26" t="s">
        <v>59</v>
      </c>
      <c r="C593" s="27"/>
      <c r="D593" s="27"/>
      <c r="E593" s="2" t="str">
        <f t="shared" si="36"/>
        <v xml:space="preserve"> </v>
      </c>
      <c r="F593" s="27"/>
      <c r="G593" s="2" t="str">
        <f t="shared" si="37"/>
        <v xml:space="preserve"> </v>
      </c>
      <c r="H593" s="27"/>
      <c r="I593" s="27"/>
      <c r="J593" s="2" t="str">
        <f t="shared" si="38"/>
        <v xml:space="preserve"> </v>
      </c>
      <c r="K593" s="27"/>
      <c r="L593" s="2" t="str">
        <f t="shared" si="39"/>
        <v xml:space="preserve"> </v>
      </c>
      <c r="M593" s="27"/>
    </row>
    <row r="594" spans="1:13" ht="51" x14ac:dyDescent="0.2">
      <c r="A594" s="26" t="s">
        <v>338</v>
      </c>
      <c r="B594" s="26" t="s">
        <v>1373</v>
      </c>
      <c r="C594" s="27"/>
      <c r="D594" s="27"/>
      <c r="E594" s="2" t="str">
        <f t="shared" si="36"/>
        <v xml:space="preserve"> </v>
      </c>
      <c r="F594" s="27"/>
      <c r="G594" s="2" t="str">
        <f t="shared" si="37"/>
        <v xml:space="preserve"> </v>
      </c>
      <c r="H594" s="27"/>
      <c r="I594" s="27"/>
      <c r="J594" s="2" t="str">
        <f t="shared" si="38"/>
        <v xml:space="preserve"> </v>
      </c>
      <c r="K594" s="27"/>
      <c r="L594" s="2" t="str">
        <f t="shared" si="39"/>
        <v xml:space="preserve"> </v>
      </c>
      <c r="M594" s="27"/>
    </row>
    <row r="595" spans="1:13" ht="38.25" x14ac:dyDescent="0.2">
      <c r="A595" s="26" t="s">
        <v>946</v>
      </c>
      <c r="B595" s="26" t="s">
        <v>1299</v>
      </c>
      <c r="C595" s="27">
        <v>25820</v>
      </c>
      <c r="D595" s="27">
        <v>25820</v>
      </c>
      <c r="E595" s="2">
        <f t="shared" si="36"/>
        <v>100</v>
      </c>
      <c r="F595" s="27"/>
      <c r="G595" s="2" t="str">
        <f t="shared" si="37"/>
        <v xml:space="preserve"> </v>
      </c>
      <c r="H595" s="27">
        <v>25820</v>
      </c>
      <c r="I595" s="27">
        <v>25820</v>
      </c>
      <c r="J595" s="2">
        <f t="shared" si="38"/>
        <v>100</v>
      </c>
      <c r="K595" s="27"/>
      <c r="L595" s="2" t="str">
        <f t="shared" si="39"/>
        <v xml:space="preserve"> </v>
      </c>
      <c r="M595" s="27">
        <v>25820</v>
      </c>
    </row>
    <row r="596" spans="1:13" ht="38.25" x14ac:dyDescent="0.2">
      <c r="A596" s="26" t="s">
        <v>301</v>
      </c>
      <c r="B596" s="26" t="s">
        <v>179</v>
      </c>
      <c r="C596" s="27">
        <v>25820</v>
      </c>
      <c r="D596" s="27">
        <v>25820</v>
      </c>
      <c r="E596" s="2">
        <f t="shared" si="36"/>
        <v>100</v>
      </c>
      <c r="F596" s="27"/>
      <c r="G596" s="2" t="str">
        <f t="shared" si="37"/>
        <v xml:space="preserve"> </v>
      </c>
      <c r="H596" s="27">
        <v>25820</v>
      </c>
      <c r="I596" s="27">
        <v>25820</v>
      </c>
      <c r="J596" s="2">
        <f t="shared" si="38"/>
        <v>100</v>
      </c>
      <c r="K596" s="27"/>
      <c r="L596" s="2" t="str">
        <f t="shared" si="39"/>
        <v xml:space="preserve"> </v>
      </c>
      <c r="M596" s="27">
        <v>25820</v>
      </c>
    </row>
    <row r="597" spans="1:13" ht="63.75" x14ac:dyDescent="0.2">
      <c r="A597" s="26" t="s">
        <v>17</v>
      </c>
      <c r="B597" s="26" t="s">
        <v>1138</v>
      </c>
      <c r="C597" s="27">
        <v>112543.5</v>
      </c>
      <c r="D597" s="27">
        <v>58610.9</v>
      </c>
      <c r="E597" s="2">
        <f t="shared" si="36"/>
        <v>52.078440780675919</v>
      </c>
      <c r="F597" s="27">
        <v>263518.09999999998</v>
      </c>
      <c r="G597" s="2">
        <f t="shared" si="37"/>
        <v>22.241698008599791</v>
      </c>
      <c r="H597" s="27">
        <v>112543.5</v>
      </c>
      <c r="I597" s="27">
        <v>58610.9</v>
      </c>
      <c r="J597" s="2">
        <f t="shared" si="38"/>
        <v>52.078440780675919</v>
      </c>
      <c r="K597" s="27">
        <v>263518.09999999998</v>
      </c>
      <c r="L597" s="2">
        <f t="shared" si="39"/>
        <v>22.241698008599791</v>
      </c>
      <c r="M597" s="27"/>
    </row>
    <row r="598" spans="1:13" ht="76.5" x14ac:dyDescent="0.2">
      <c r="A598" s="26" t="s">
        <v>367</v>
      </c>
      <c r="B598" s="26" t="s">
        <v>642</v>
      </c>
      <c r="C598" s="27">
        <v>112543.5</v>
      </c>
      <c r="D598" s="27">
        <v>58610.9</v>
      </c>
      <c r="E598" s="2">
        <f t="shared" si="36"/>
        <v>52.078440780675919</v>
      </c>
      <c r="F598" s="27">
        <v>263518.09999999998</v>
      </c>
      <c r="G598" s="2">
        <f t="shared" si="37"/>
        <v>22.241698008599791</v>
      </c>
      <c r="H598" s="27">
        <v>112543.5</v>
      </c>
      <c r="I598" s="27">
        <v>58610.9</v>
      </c>
      <c r="J598" s="2">
        <f t="shared" si="38"/>
        <v>52.078440780675919</v>
      </c>
      <c r="K598" s="27">
        <v>263518.09999999998</v>
      </c>
      <c r="L598" s="2">
        <f t="shared" si="39"/>
        <v>22.241698008599791</v>
      </c>
      <c r="M598" s="27"/>
    </row>
    <row r="599" spans="1:13" ht="38.25" x14ac:dyDescent="0.2">
      <c r="A599" s="26" t="s">
        <v>1222</v>
      </c>
      <c r="B599" s="26" t="s">
        <v>1337</v>
      </c>
      <c r="C599" s="27">
        <v>18049.400000000001</v>
      </c>
      <c r="D599" s="27">
        <v>3280.8989000000001</v>
      </c>
      <c r="E599" s="2">
        <f t="shared" si="36"/>
        <v>18.177329440313805</v>
      </c>
      <c r="F599" s="27">
        <v>3254.9999800000001</v>
      </c>
      <c r="G599" s="2">
        <f t="shared" si="37"/>
        <v>100.79566574989656</v>
      </c>
      <c r="H599" s="27">
        <v>18049.400000000001</v>
      </c>
      <c r="I599" s="27">
        <v>3280.8989000000001</v>
      </c>
      <c r="J599" s="2">
        <f t="shared" si="38"/>
        <v>18.177329440313805</v>
      </c>
      <c r="K599" s="27">
        <v>3254.9999800000001</v>
      </c>
      <c r="L599" s="2">
        <f t="shared" si="39"/>
        <v>100.79566574989656</v>
      </c>
      <c r="M599" s="27">
        <v>1640.4494500000001</v>
      </c>
    </row>
    <row r="600" spans="1:13" ht="25.5" x14ac:dyDescent="0.2">
      <c r="A600" s="26" t="s">
        <v>998</v>
      </c>
      <c r="B600" s="26" t="s">
        <v>1637</v>
      </c>
      <c r="C600" s="27">
        <v>239672</v>
      </c>
      <c r="D600" s="27"/>
      <c r="E600" s="2" t="str">
        <f t="shared" si="36"/>
        <v/>
      </c>
      <c r="F600" s="27"/>
      <c r="G600" s="2" t="str">
        <f t="shared" si="37"/>
        <v xml:space="preserve"> </v>
      </c>
      <c r="H600" s="27">
        <v>239672</v>
      </c>
      <c r="I600" s="27"/>
      <c r="J600" s="2" t="str">
        <f t="shared" si="38"/>
        <v/>
      </c>
      <c r="K600" s="27"/>
      <c r="L600" s="2" t="str">
        <f t="shared" si="39"/>
        <v xml:space="preserve"> </v>
      </c>
      <c r="M600" s="27"/>
    </row>
    <row r="601" spans="1:13" ht="38.25" x14ac:dyDescent="0.2">
      <c r="A601" s="26" t="s">
        <v>357</v>
      </c>
      <c r="B601" s="26" t="s">
        <v>390</v>
      </c>
      <c r="C601" s="27">
        <v>239672</v>
      </c>
      <c r="D601" s="27"/>
      <c r="E601" s="2" t="str">
        <f t="shared" si="36"/>
        <v/>
      </c>
      <c r="F601" s="27"/>
      <c r="G601" s="2" t="str">
        <f t="shared" si="37"/>
        <v xml:space="preserve"> </v>
      </c>
      <c r="H601" s="27">
        <v>239672</v>
      </c>
      <c r="I601" s="27"/>
      <c r="J601" s="2" t="str">
        <f t="shared" si="38"/>
        <v/>
      </c>
      <c r="K601" s="27"/>
      <c r="L601" s="2" t="str">
        <f t="shared" si="39"/>
        <v xml:space="preserve"> </v>
      </c>
      <c r="M601" s="27"/>
    </row>
    <row r="602" spans="1:13" ht="38.25" x14ac:dyDescent="0.2">
      <c r="A602" s="26" t="s">
        <v>448</v>
      </c>
      <c r="B602" s="26" t="s">
        <v>7</v>
      </c>
      <c r="C602" s="27">
        <v>60623.199999999997</v>
      </c>
      <c r="D602" s="27"/>
      <c r="E602" s="2" t="str">
        <f t="shared" si="36"/>
        <v/>
      </c>
      <c r="F602" s="27"/>
      <c r="G602" s="2" t="str">
        <f t="shared" si="37"/>
        <v xml:space="preserve"> </v>
      </c>
      <c r="H602" s="27">
        <v>60623.199999999997</v>
      </c>
      <c r="I602" s="27"/>
      <c r="J602" s="2" t="str">
        <f t="shared" si="38"/>
        <v/>
      </c>
      <c r="K602" s="27"/>
      <c r="L602" s="2" t="str">
        <f t="shared" si="39"/>
        <v xml:space="preserve"> </v>
      </c>
      <c r="M602" s="27"/>
    </row>
    <row r="603" spans="1:13" ht="25.5" x14ac:dyDescent="0.2">
      <c r="A603" s="26" t="s">
        <v>1534</v>
      </c>
      <c r="B603" s="26" t="s">
        <v>657</v>
      </c>
      <c r="C603" s="27">
        <v>7239.5</v>
      </c>
      <c r="D603" s="27">
        <v>1600.9</v>
      </c>
      <c r="E603" s="2">
        <f t="shared" si="36"/>
        <v>22.113405621935218</v>
      </c>
      <c r="F603" s="27">
        <v>1697.2</v>
      </c>
      <c r="G603" s="2">
        <f t="shared" si="37"/>
        <v>94.325948621258547</v>
      </c>
      <c r="H603" s="27">
        <v>7239.5</v>
      </c>
      <c r="I603" s="27">
        <v>1600.9</v>
      </c>
      <c r="J603" s="2">
        <f t="shared" si="38"/>
        <v>22.113405621935218</v>
      </c>
      <c r="K603" s="27">
        <v>1697.2</v>
      </c>
      <c r="L603" s="2">
        <f t="shared" si="39"/>
        <v>94.325948621258547</v>
      </c>
      <c r="M603" s="27"/>
    </row>
    <row r="604" spans="1:13" ht="25.5" x14ac:dyDescent="0.2">
      <c r="A604" s="26" t="s">
        <v>224</v>
      </c>
      <c r="B604" s="26" t="s">
        <v>1278</v>
      </c>
      <c r="C604" s="27">
        <v>7239.5</v>
      </c>
      <c r="D604" s="27">
        <v>1600.9</v>
      </c>
      <c r="E604" s="2">
        <f t="shared" si="36"/>
        <v>22.113405621935218</v>
      </c>
      <c r="F604" s="27">
        <v>1697.2</v>
      </c>
      <c r="G604" s="2">
        <f t="shared" si="37"/>
        <v>94.325948621258547</v>
      </c>
      <c r="H604" s="27">
        <v>7239.5</v>
      </c>
      <c r="I604" s="27">
        <v>1600.9</v>
      </c>
      <c r="J604" s="2">
        <f t="shared" si="38"/>
        <v>22.113405621935218</v>
      </c>
      <c r="K604" s="27">
        <v>1697.2</v>
      </c>
      <c r="L604" s="2">
        <f t="shared" si="39"/>
        <v>94.325948621258547</v>
      </c>
      <c r="M604" s="27"/>
    </row>
    <row r="605" spans="1:13" ht="25.5" x14ac:dyDescent="0.2">
      <c r="A605" s="26" t="s">
        <v>1190</v>
      </c>
      <c r="B605" s="26" t="s">
        <v>1603</v>
      </c>
      <c r="C605" s="27"/>
      <c r="D605" s="27"/>
      <c r="E605" s="2" t="str">
        <f t="shared" si="36"/>
        <v xml:space="preserve"> </v>
      </c>
      <c r="F605" s="27"/>
      <c r="G605" s="2" t="str">
        <f t="shared" si="37"/>
        <v xml:space="preserve"> </v>
      </c>
      <c r="H605" s="27"/>
      <c r="I605" s="27"/>
      <c r="J605" s="2" t="str">
        <f t="shared" si="38"/>
        <v xml:space="preserve"> </v>
      </c>
      <c r="K605" s="27"/>
      <c r="L605" s="2" t="str">
        <f t="shared" si="39"/>
        <v xml:space="preserve"> </v>
      </c>
      <c r="M605" s="27"/>
    </row>
    <row r="606" spans="1:13" ht="38.25" x14ac:dyDescent="0.2">
      <c r="A606" s="26" t="s">
        <v>540</v>
      </c>
      <c r="B606" s="26" t="s">
        <v>1292</v>
      </c>
      <c r="C606" s="27"/>
      <c r="D606" s="27"/>
      <c r="E606" s="2" t="str">
        <f t="shared" si="36"/>
        <v xml:space="preserve"> </v>
      </c>
      <c r="F606" s="27"/>
      <c r="G606" s="2" t="str">
        <f t="shared" si="37"/>
        <v xml:space="preserve"> </v>
      </c>
      <c r="H606" s="27"/>
      <c r="I606" s="27"/>
      <c r="J606" s="2" t="str">
        <f t="shared" si="38"/>
        <v xml:space="preserve"> </v>
      </c>
      <c r="K606" s="27"/>
      <c r="L606" s="2" t="str">
        <f t="shared" si="39"/>
        <v xml:space="preserve"> </v>
      </c>
      <c r="M606" s="27"/>
    </row>
    <row r="607" spans="1:13" ht="25.5" x14ac:dyDescent="0.2">
      <c r="A607" s="26" t="s">
        <v>1121</v>
      </c>
      <c r="B607" s="26" t="s">
        <v>532</v>
      </c>
      <c r="C607" s="27"/>
      <c r="D607" s="27"/>
      <c r="E607" s="2" t="str">
        <f t="shared" si="36"/>
        <v xml:space="preserve"> </v>
      </c>
      <c r="F607" s="27">
        <v>28652.9</v>
      </c>
      <c r="G607" s="2" t="str">
        <f t="shared" si="37"/>
        <v/>
      </c>
      <c r="H607" s="27"/>
      <c r="I607" s="27"/>
      <c r="J607" s="2" t="str">
        <f t="shared" si="38"/>
        <v xml:space="preserve"> </v>
      </c>
      <c r="K607" s="27">
        <v>28652.9</v>
      </c>
      <c r="L607" s="2" t="str">
        <f t="shared" si="39"/>
        <v/>
      </c>
      <c r="M607" s="27"/>
    </row>
    <row r="608" spans="1:13" ht="38.25" x14ac:dyDescent="0.2">
      <c r="A608" s="26" t="s">
        <v>1121</v>
      </c>
      <c r="B608" s="26" t="s">
        <v>858</v>
      </c>
      <c r="C608" s="27">
        <v>13845.5</v>
      </c>
      <c r="D608" s="27"/>
      <c r="E608" s="2" t="str">
        <f t="shared" si="36"/>
        <v/>
      </c>
      <c r="F608" s="27"/>
      <c r="G608" s="2" t="str">
        <f t="shared" si="37"/>
        <v xml:space="preserve"> </v>
      </c>
      <c r="H608" s="27">
        <v>13845.5</v>
      </c>
      <c r="I608" s="27"/>
      <c r="J608" s="2" t="str">
        <f t="shared" si="38"/>
        <v/>
      </c>
      <c r="K608" s="27"/>
      <c r="L608" s="2" t="str">
        <f t="shared" si="39"/>
        <v xml:space="preserve"> </v>
      </c>
      <c r="M608" s="27"/>
    </row>
    <row r="609" spans="1:13" ht="25.5" x14ac:dyDescent="0.2">
      <c r="A609" s="26" t="s">
        <v>476</v>
      </c>
      <c r="B609" s="26" t="s">
        <v>825</v>
      </c>
      <c r="C609" s="27"/>
      <c r="D609" s="27"/>
      <c r="E609" s="2" t="str">
        <f t="shared" si="36"/>
        <v xml:space="preserve"> </v>
      </c>
      <c r="F609" s="27">
        <v>28652.9</v>
      </c>
      <c r="G609" s="2" t="str">
        <f t="shared" si="37"/>
        <v/>
      </c>
      <c r="H609" s="27"/>
      <c r="I609" s="27"/>
      <c r="J609" s="2" t="str">
        <f t="shared" si="38"/>
        <v xml:space="preserve"> </v>
      </c>
      <c r="K609" s="27">
        <v>28652.9</v>
      </c>
      <c r="L609" s="2" t="str">
        <f t="shared" si="39"/>
        <v/>
      </c>
      <c r="M609" s="27"/>
    </row>
    <row r="610" spans="1:13" ht="51" x14ac:dyDescent="0.2">
      <c r="A610" s="26" t="s">
        <v>476</v>
      </c>
      <c r="B610" s="26" t="s">
        <v>958</v>
      </c>
      <c r="C610" s="27">
        <v>13845.5</v>
      </c>
      <c r="D610" s="27"/>
      <c r="E610" s="2" t="str">
        <f t="shared" si="36"/>
        <v/>
      </c>
      <c r="F610" s="27"/>
      <c r="G610" s="2" t="str">
        <f t="shared" si="37"/>
        <v xml:space="preserve"> </v>
      </c>
      <c r="H610" s="27">
        <v>13845.5</v>
      </c>
      <c r="I610" s="27"/>
      <c r="J610" s="2" t="str">
        <f t="shared" si="38"/>
        <v/>
      </c>
      <c r="K610" s="27"/>
      <c r="L610" s="2" t="str">
        <f t="shared" si="39"/>
        <v xml:space="preserve"> </v>
      </c>
      <c r="M610" s="27"/>
    </row>
    <row r="611" spans="1:13" ht="63.75" x14ac:dyDescent="0.2">
      <c r="A611" s="26" t="s">
        <v>443</v>
      </c>
      <c r="B611" s="26" t="s">
        <v>325</v>
      </c>
      <c r="C611" s="27">
        <v>145757.5</v>
      </c>
      <c r="D611" s="27">
        <v>4794.8887800000002</v>
      </c>
      <c r="E611" s="2">
        <f t="shared" si="36"/>
        <v>3.2896343447163954</v>
      </c>
      <c r="F611" s="27">
        <v>21561.326010000001</v>
      </c>
      <c r="G611" s="2">
        <f t="shared" si="37"/>
        <v>22.238376145215568</v>
      </c>
      <c r="H611" s="27">
        <v>145757.5</v>
      </c>
      <c r="I611" s="27">
        <v>4794.8887800000002</v>
      </c>
      <c r="J611" s="2">
        <f t="shared" si="38"/>
        <v>3.2896343447163954</v>
      </c>
      <c r="K611" s="27">
        <v>21561.326010000001</v>
      </c>
      <c r="L611" s="2">
        <f t="shared" si="39"/>
        <v>22.238376145215568</v>
      </c>
      <c r="M611" s="27">
        <v>3940.4455200000002</v>
      </c>
    </row>
    <row r="612" spans="1:13" ht="25.5" x14ac:dyDescent="0.2">
      <c r="A612" s="26" t="s">
        <v>1403</v>
      </c>
      <c r="B612" s="26" t="s">
        <v>97</v>
      </c>
      <c r="C612" s="27">
        <v>18200</v>
      </c>
      <c r="D612" s="27">
        <v>18200</v>
      </c>
      <c r="E612" s="2">
        <f t="shared" si="36"/>
        <v>100</v>
      </c>
      <c r="F612" s="27">
        <v>28780.15</v>
      </c>
      <c r="G612" s="2">
        <f t="shared" si="37"/>
        <v>63.238030378576894</v>
      </c>
      <c r="H612" s="27">
        <v>18200</v>
      </c>
      <c r="I612" s="27">
        <v>18200</v>
      </c>
      <c r="J612" s="2">
        <f t="shared" si="38"/>
        <v>100</v>
      </c>
      <c r="K612" s="27">
        <v>28780.15</v>
      </c>
      <c r="L612" s="2">
        <f t="shared" si="39"/>
        <v>63.238030378576894</v>
      </c>
      <c r="M612" s="27">
        <v>17600.00001</v>
      </c>
    </row>
    <row r="613" spans="1:13" ht="38.25" x14ac:dyDescent="0.2">
      <c r="A613" s="26" t="s">
        <v>68</v>
      </c>
      <c r="B613" s="26" t="s">
        <v>530</v>
      </c>
      <c r="C613" s="27">
        <v>18200</v>
      </c>
      <c r="D613" s="27">
        <v>18200</v>
      </c>
      <c r="E613" s="2">
        <f t="shared" si="36"/>
        <v>100</v>
      </c>
      <c r="F613" s="27">
        <v>28780.15</v>
      </c>
      <c r="G613" s="2">
        <f t="shared" si="37"/>
        <v>63.238030378576894</v>
      </c>
      <c r="H613" s="27">
        <v>18200</v>
      </c>
      <c r="I613" s="27">
        <v>18200</v>
      </c>
      <c r="J613" s="2">
        <f t="shared" si="38"/>
        <v>100</v>
      </c>
      <c r="K613" s="27">
        <v>28780.15</v>
      </c>
      <c r="L613" s="2">
        <f t="shared" si="39"/>
        <v>63.238030378576894</v>
      </c>
      <c r="M613" s="27">
        <v>17600.00001</v>
      </c>
    </row>
    <row r="614" spans="1:13" ht="51" x14ac:dyDescent="0.2">
      <c r="A614" s="26" t="s">
        <v>549</v>
      </c>
      <c r="B614" s="26" t="s">
        <v>445</v>
      </c>
      <c r="C614" s="27">
        <v>18695.099999999999</v>
      </c>
      <c r="D614" s="27"/>
      <c r="E614" s="2" t="str">
        <f t="shared" si="36"/>
        <v/>
      </c>
      <c r="F614" s="27"/>
      <c r="G614" s="2" t="str">
        <f t="shared" si="37"/>
        <v xml:space="preserve"> </v>
      </c>
      <c r="H614" s="27">
        <v>18695.099999999999</v>
      </c>
      <c r="I614" s="27"/>
      <c r="J614" s="2" t="str">
        <f t="shared" si="38"/>
        <v/>
      </c>
      <c r="K614" s="27"/>
      <c r="L614" s="2" t="str">
        <f t="shared" si="39"/>
        <v xml:space="preserve"> </v>
      </c>
      <c r="M614" s="27"/>
    </row>
    <row r="615" spans="1:13" ht="63.75" x14ac:dyDescent="0.2">
      <c r="A615" s="26" t="s">
        <v>894</v>
      </c>
      <c r="B615" s="26" t="s">
        <v>1626</v>
      </c>
      <c r="C615" s="27">
        <v>18695.099999999999</v>
      </c>
      <c r="D615" s="27"/>
      <c r="E615" s="2" t="str">
        <f t="shared" si="36"/>
        <v/>
      </c>
      <c r="F615" s="27"/>
      <c r="G615" s="2" t="str">
        <f t="shared" si="37"/>
        <v xml:space="preserve"> </v>
      </c>
      <c r="H615" s="27">
        <v>18695.099999999999</v>
      </c>
      <c r="I615" s="27"/>
      <c r="J615" s="2" t="str">
        <f t="shared" si="38"/>
        <v/>
      </c>
      <c r="K615" s="27"/>
      <c r="L615" s="2" t="str">
        <f t="shared" si="39"/>
        <v xml:space="preserve"> </v>
      </c>
      <c r="M615" s="27"/>
    </row>
    <row r="616" spans="1:13" ht="25.5" x14ac:dyDescent="0.2">
      <c r="A616" s="26" t="s">
        <v>1419</v>
      </c>
      <c r="B616" s="26" t="s">
        <v>166</v>
      </c>
      <c r="C616" s="27">
        <v>7129.2</v>
      </c>
      <c r="D616" s="27">
        <v>2138.7603600000002</v>
      </c>
      <c r="E616" s="2">
        <f t="shared" si="36"/>
        <v>30.000005049654945</v>
      </c>
      <c r="F616" s="27"/>
      <c r="G616" s="2" t="str">
        <f t="shared" si="37"/>
        <v xml:space="preserve"> </v>
      </c>
      <c r="H616" s="27">
        <v>7129.2</v>
      </c>
      <c r="I616" s="27">
        <v>2138.7603600000002</v>
      </c>
      <c r="J616" s="2">
        <f t="shared" si="38"/>
        <v>30.000005049654945</v>
      </c>
      <c r="K616" s="27"/>
      <c r="L616" s="2" t="str">
        <f t="shared" si="39"/>
        <v xml:space="preserve"> </v>
      </c>
      <c r="M616" s="27"/>
    </row>
    <row r="617" spans="1:13" ht="38.25" x14ac:dyDescent="0.2">
      <c r="A617" s="26" t="s">
        <v>788</v>
      </c>
      <c r="B617" s="26" t="s">
        <v>520</v>
      </c>
      <c r="C617" s="27">
        <v>7129.2</v>
      </c>
      <c r="D617" s="27">
        <v>2138.7603600000002</v>
      </c>
      <c r="E617" s="2">
        <f t="shared" si="36"/>
        <v>30.000005049654945</v>
      </c>
      <c r="F617" s="27"/>
      <c r="G617" s="2" t="str">
        <f t="shared" si="37"/>
        <v xml:space="preserve"> </v>
      </c>
      <c r="H617" s="27">
        <v>7129.2</v>
      </c>
      <c r="I617" s="27">
        <v>2138.7603600000002</v>
      </c>
      <c r="J617" s="2">
        <f t="shared" si="38"/>
        <v>30.000005049654945</v>
      </c>
      <c r="K617" s="27"/>
      <c r="L617" s="2" t="str">
        <f t="shared" si="39"/>
        <v xml:space="preserve"> </v>
      </c>
      <c r="M617" s="27"/>
    </row>
    <row r="618" spans="1:13" ht="51" x14ac:dyDescent="0.2">
      <c r="A618" s="26" t="s">
        <v>580</v>
      </c>
      <c r="B618" s="26" t="s">
        <v>1234</v>
      </c>
      <c r="C618" s="27">
        <v>29382</v>
      </c>
      <c r="D618" s="27"/>
      <c r="E618" s="2" t="str">
        <f t="shared" si="36"/>
        <v/>
      </c>
      <c r="F618" s="27"/>
      <c r="G618" s="2" t="str">
        <f t="shared" si="37"/>
        <v xml:space="preserve"> </v>
      </c>
      <c r="H618" s="27">
        <v>29382</v>
      </c>
      <c r="I618" s="27"/>
      <c r="J618" s="2" t="str">
        <f t="shared" si="38"/>
        <v/>
      </c>
      <c r="K618" s="27"/>
      <c r="L618" s="2" t="str">
        <f t="shared" si="39"/>
        <v xml:space="preserve"> </v>
      </c>
      <c r="M618" s="27"/>
    </row>
    <row r="619" spans="1:13" ht="63.75" x14ac:dyDescent="0.2">
      <c r="A619" s="26" t="s">
        <v>1575</v>
      </c>
      <c r="B619" s="26" t="s">
        <v>1435</v>
      </c>
      <c r="C619" s="27">
        <v>29382</v>
      </c>
      <c r="D619" s="27"/>
      <c r="E619" s="2" t="str">
        <f t="shared" si="36"/>
        <v/>
      </c>
      <c r="F619" s="27"/>
      <c r="G619" s="2" t="str">
        <f t="shared" si="37"/>
        <v xml:space="preserve"> </v>
      </c>
      <c r="H619" s="27">
        <v>29382</v>
      </c>
      <c r="I619" s="27"/>
      <c r="J619" s="2" t="str">
        <f t="shared" si="38"/>
        <v/>
      </c>
      <c r="K619" s="27"/>
      <c r="L619" s="2" t="str">
        <f t="shared" si="39"/>
        <v xml:space="preserve"> </v>
      </c>
      <c r="M619" s="27"/>
    </row>
    <row r="620" spans="1:13" ht="25.5" x14ac:dyDescent="0.2">
      <c r="A620" s="26" t="s">
        <v>1384</v>
      </c>
      <c r="B620" s="26" t="s">
        <v>1448</v>
      </c>
      <c r="C620" s="27">
        <v>29539.1</v>
      </c>
      <c r="D620" s="27"/>
      <c r="E620" s="2" t="str">
        <f t="shared" si="36"/>
        <v/>
      </c>
      <c r="F620" s="27"/>
      <c r="G620" s="2" t="str">
        <f t="shared" si="37"/>
        <v xml:space="preserve"> </v>
      </c>
      <c r="H620" s="27">
        <v>29539.1</v>
      </c>
      <c r="I620" s="27"/>
      <c r="J620" s="2" t="str">
        <f t="shared" si="38"/>
        <v/>
      </c>
      <c r="K620" s="27"/>
      <c r="L620" s="2" t="str">
        <f t="shared" si="39"/>
        <v xml:space="preserve"> </v>
      </c>
      <c r="M620" s="27"/>
    </row>
    <row r="621" spans="1:13" ht="38.25" x14ac:dyDescent="0.2">
      <c r="A621" s="26" t="s">
        <v>762</v>
      </c>
      <c r="B621" s="26" t="s">
        <v>222</v>
      </c>
      <c r="C621" s="27">
        <v>29539.1</v>
      </c>
      <c r="D621" s="27"/>
      <c r="E621" s="2" t="str">
        <f t="shared" si="36"/>
        <v/>
      </c>
      <c r="F621" s="27"/>
      <c r="G621" s="2" t="str">
        <f t="shared" si="37"/>
        <v xml:space="preserve"> </v>
      </c>
      <c r="H621" s="27">
        <v>29539.1</v>
      </c>
      <c r="I621" s="27"/>
      <c r="J621" s="2" t="str">
        <f t="shared" si="38"/>
        <v/>
      </c>
      <c r="K621" s="27"/>
      <c r="L621" s="2" t="str">
        <f t="shared" si="39"/>
        <v xml:space="preserve"> </v>
      </c>
      <c r="M621" s="27"/>
    </row>
    <row r="622" spans="1:13" ht="25.5" x14ac:dyDescent="0.2">
      <c r="A622" s="26" t="s">
        <v>725</v>
      </c>
      <c r="B622" s="26" t="s">
        <v>897</v>
      </c>
      <c r="C622" s="27">
        <v>551079.9</v>
      </c>
      <c r="D622" s="27"/>
      <c r="E622" s="2" t="str">
        <f t="shared" si="36"/>
        <v/>
      </c>
      <c r="F622" s="27">
        <v>6402.3860100000002</v>
      </c>
      <c r="G622" s="2" t="str">
        <f t="shared" si="37"/>
        <v/>
      </c>
      <c r="H622" s="27">
        <v>551079.9</v>
      </c>
      <c r="I622" s="27"/>
      <c r="J622" s="2" t="str">
        <f t="shared" si="38"/>
        <v/>
      </c>
      <c r="K622" s="27">
        <v>6402.3860100000002</v>
      </c>
      <c r="L622" s="2" t="str">
        <f t="shared" si="39"/>
        <v/>
      </c>
      <c r="M622" s="27"/>
    </row>
    <row r="623" spans="1:13" ht="38.25" x14ac:dyDescent="0.2">
      <c r="A623" s="26" t="s">
        <v>74</v>
      </c>
      <c r="B623" s="26" t="s">
        <v>1562</v>
      </c>
      <c r="C623" s="27">
        <v>551079.9</v>
      </c>
      <c r="D623" s="27"/>
      <c r="E623" s="2" t="str">
        <f t="shared" si="36"/>
        <v/>
      </c>
      <c r="F623" s="27">
        <v>6402.3860100000002</v>
      </c>
      <c r="G623" s="2" t="str">
        <f t="shared" si="37"/>
        <v/>
      </c>
      <c r="H623" s="27">
        <v>551079.9</v>
      </c>
      <c r="I623" s="27"/>
      <c r="J623" s="2" t="str">
        <f t="shared" si="38"/>
        <v/>
      </c>
      <c r="K623" s="27">
        <v>6402.3860100000002</v>
      </c>
      <c r="L623" s="2" t="str">
        <f t="shared" si="39"/>
        <v/>
      </c>
      <c r="M623" s="27"/>
    </row>
    <row r="624" spans="1:13" ht="63.75" x14ac:dyDescent="0.2">
      <c r="A624" s="26" t="s">
        <v>697</v>
      </c>
      <c r="B624" s="26" t="s">
        <v>652</v>
      </c>
      <c r="C624" s="27">
        <v>90553.7</v>
      </c>
      <c r="D624" s="27">
        <v>5606.1990900000001</v>
      </c>
      <c r="E624" s="2">
        <f t="shared" si="36"/>
        <v>6.191021559582877</v>
      </c>
      <c r="F624" s="27"/>
      <c r="G624" s="2" t="str">
        <f t="shared" si="37"/>
        <v xml:space="preserve"> </v>
      </c>
      <c r="H624" s="27">
        <v>90553.7</v>
      </c>
      <c r="I624" s="27">
        <v>5606.1990900000001</v>
      </c>
      <c r="J624" s="2">
        <f t="shared" si="38"/>
        <v>6.191021559582877</v>
      </c>
      <c r="K624" s="27"/>
      <c r="L624" s="2" t="str">
        <f t="shared" si="39"/>
        <v xml:space="preserve"> </v>
      </c>
      <c r="M624" s="27">
        <v>5606.1990900000001</v>
      </c>
    </row>
    <row r="625" spans="1:13" ht="63.75" x14ac:dyDescent="0.2">
      <c r="A625" s="26" t="s">
        <v>1022</v>
      </c>
      <c r="B625" s="26" t="s">
        <v>1260</v>
      </c>
      <c r="C625" s="27">
        <v>90553.7</v>
      </c>
      <c r="D625" s="27">
        <v>5606.1990900000001</v>
      </c>
      <c r="E625" s="2">
        <f t="shared" si="36"/>
        <v>6.191021559582877</v>
      </c>
      <c r="F625" s="27"/>
      <c r="G625" s="2" t="str">
        <f t="shared" si="37"/>
        <v xml:space="preserve"> </v>
      </c>
      <c r="H625" s="27">
        <v>90553.7</v>
      </c>
      <c r="I625" s="27">
        <v>5606.1990900000001</v>
      </c>
      <c r="J625" s="2">
        <f t="shared" si="38"/>
        <v>6.191021559582877</v>
      </c>
      <c r="K625" s="27"/>
      <c r="L625" s="2" t="str">
        <f t="shared" si="39"/>
        <v xml:space="preserve"> </v>
      </c>
      <c r="M625" s="27">
        <v>5606.1990900000001</v>
      </c>
    </row>
    <row r="626" spans="1:13" ht="38.25" x14ac:dyDescent="0.2">
      <c r="A626" s="26" t="s">
        <v>1490</v>
      </c>
      <c r="B626" s="26" t="s">
        <v>791</v>
      </c>
      <c r="C626" s="27">
        <v>78000</v>
      </c>
      <c r="D626" s="27"/>
      <c r="E626" s="2" t="str">
        <f t="shared" si="36"/>
        <v/>
      </c>
      <c r="F626" s="27"/>
      <c r="G626" s="2" t="str">
        <f t="shared" si="37"/>
        <v xml:space="preserve"> </v>
      </c>
      <c r="H626" s="27">
        <v>78000</v>
      </c>
      <c r="I626" s="27"/>
      <c r="J626" s="2" t="str">
        <f t="shared" si="38"/>
        <v/>
      </c>
      <c r="K626" s="27"/>
      <c r="L626" s="2" t="str">
        <f t="shared" si="39"/>
        <v xml:space="preserve"> </v>
      </c>
      <c r="M626" s="27"/>
    </row>
    <row r="627" spans="1:13" ht="38.25" x14ac:dyDescent="0.2">
      <c r="A627" s="26" t="s">
        <v>185</v>
      </c>
      <c r="B627" s="26" t="s">
        <v>857</v>
      </c>
      <c r="C627" s="27">
        <v>78000</v>
      </c>
      <c r="D627" s="27"/>
      <c r="E627" s="2" t="str">
        <f t="shared" si="36"/>
        <v/>
      </c>
      <c r="F627" s="27"/>
      <c r="G627" s="2" t="str">
        <f t="shared" si="37"/>
        <v xml:space="preserve"> </v>
      </c>
      <c r="H627" s="27">
        <v>78000</v>
      </c>
      <c r="I627" s="27"/>
      <c r="J627" s="2" t="str">
        <f t="shared" si="38"/>
        <v/>
      </c>
      <c r="K627" s="27"/>
      <c r="L627" s="2" t="str">
        <f t="shared" si="39"/>
        <v xml:space="preserve"> </v>
      </c>
      <c r="M627" s="27"/>
    </row>
    <row r="628" spans="1:13" ht="25.5" x14ac:dyDescent="0.2">
      <c r="A628" s="26" t="s">
        <v>150</v>
      </c>
      <c r="B628" s="26" t="s">
        <v>1409</v>
      </c>
      <c r="C628" s="27">
        <v>64170</v>
      </c>
      <c r="D628" s="27"/>
      <c r="E628" s="2" t="str">
        <f t="shared" si="36"/>
        <v/>
      </c>
      <c r="F628" s="27"/>
      <c r="G628" s="2" t="str">
        <f t="shared" si="37"/>
        <v xml:space="preserve"> </v>
      </c>
      <c r="H628" s="27">
        <v>64170</v>
      </c>
      <c r="I628" s="27"/>
      <c r="J628" s="2" t="str">
        <f t="shared" si="38"/>
        <v/>
      </c>
      <c r="K628" s="27"/>
      <c r="L628" s="2" t="str">
        <f t="shared" si="39"/>
        <v xml:space="preserve"> </v>
      </c>
      <c r="M628" s="27"/>
    </row>
    <row r="629" spans="1:13" ht="25.5" x14ac:dyDescent="0.2">
      <c r="A629" s="26" t="s">
        <v>1168</v>
      </c>
      <c r="B629" s="26" t="s">
        <v>1573</v>
      </c>
      <c r="C629" s="27">
        <v>64170</v>
      </c>
      <c r="D629" s="27"/>
      <c r="E629" s="2" t="str">
        <f t="shared" si="36"/>
        <v/>
      </c>
      <c r="F629" s="27"/>
      <c r="G629" s="2" t="str">
        <f t="shared" si="37"/>
        <v xml:space="preserve"> </v>
      </c>
      <c r="H629" s="27">
        <v>64170</v>
      </c>
      <c r="I629" s="27"/>
      <c r="J629" s="2" t="str">
        <f t="shared" si="38"/>
        <v/>
      </c>
      <c r="K629" s="27"/>
      <c r="L629" s="2" t="str">
        <f t="shared" si="39"/>
        <v xml:space="preserve"> </v>
      </c>
      <c r="M629" s="27"/>
    </row>
    <row r="630" spans="1:13" ht="51" x14ac:dyDescent="0.2">
      <c r="A630" s="26" t="s">
        <v>582</v>
      </c>
      <c r="B630" s="26" t="s">
        <v>1287</v>
      </c>
      <c r="C630" s="27">
        <v>203855.9</v>
      </c>
      <c r="D630" s="27"/>
      <c r="E630" s="2" t="str">
        <f t="shared" si="36"/>
        <v/>
      </c>
      <c r="F630" s="27"/>
      <c r="G630" s="2" t="str">
        <f t="shared" si="37"/>
        <v xml:space="preserve"> </v>
      </c>
      <c r="H630" s="27">
        <v>203855.9</v>
      </c>
      <c r="I630" s="27"/>
      <c r="J630" s="2" t="str">
        <f t="shared" si="38"/>
        <v/>
      </c>
      <c r="K630" s="27"/>
      <c r="L630" s="2" t="str">
        <f t="shared" si="39"/>
        <v xml:space="preserve"> </v>
      </c>
      <c r="M630" s="27"/>
    </row>
    <row r="631" spans="1:13" ht="76.5" x14ac:dyDescent="0.2">
      <c r="A631" s="26" t="s">
        <v>1426</v>
      </c>
      <c r="B631" s="26" t="s">
        <v>1014</v>
      </c>
      <c r="C631" s="27"/>
      <c r="D631" s="27"/>
      <c r="E631" s="2" t="str">
        <f t="shared" si="36"/>
        <v xml:space="preserve"> </v>
      </c>
      <c r="F631" s="27"/>
      <c r="G631" s="2" t="str">
        <f t="shared" si="37"/>
        <v xml:space="preserve"> </v>
      </c>
      <c r="H631" s="27"/>
      <c r="I631" s="27"/>
      <c r="J631" s="2" t="str">
        <f t="shared" si="38"/>
        <v xml:space="preserve"> </v>
      </c>
      <c r="K631" s="27"/>
      <c r="L631" s="2" t="str">
        <f t="shared" si="39"/>
        <v xml:space="preserve"> </v>
      </c>
      <c r="M631" s="27"/>
    </row>
    <row r="632" spans="1:13" ht="89.25" x14ac:dyDescent="0.2">
      <c r="A632" s="26" t="s">
        <v>797</v>
      </c>
      <c r="B632" s="26" t="s">
        <v>1343</v>
      </c>
      <c r="C632" s="27"/>
      <c r="D632" s="27"/>
      <c r="E632" s="2" t="str">
        <f t="shared" si="36"/>
        <v xml:space="preserve"> </v>
      </c>
      <c r="F632" s="27"/>
      <c r="G632" s="2" t="str">
        <f t="shared" si="37"/>
        <v xml:space="preserve"> </v>
      </c>
      <c r="H632" s="27"/>
      <c r="I632" s="27"/>
      <c r="J632" s="2" t="str">
        <f t="shared" si="38"/>
        <v xml:space="preserve"> </v>
      </c>
      <c r="K632" s="27"/>
      <c r="L632" s="2" t="str">
        <f t="shared" si="39"/>
        <v xml:space="preserve"> </v>
      </c>
      <c r="M632" s="27"/>
    </row>
    <row r="633" spans="1:13" ht="76.5" x14ac:dyDescent="0.2">
      <c r="A633" s="26" t="s">
        <v>829</v>
      </c>
      <c r="B633" s="26" t="s">
        <v>252</v>
      </c>
      <c r="C633" s="27">
        <v>172909.4</v>
      </c>
      <c r="D633" s="27"/>
      <c r="E633" s="2" t="str">
        <f t="shared" si="36"/>
        <v/>
      </c>
      <c r="F633" s="27"/>
      <c r="G633" s="2" t="str">
        <f t="shared" si="37"/>
        <v xml:space="preserve"> </v>
      </c>
      <c r="H633" s="27">
        <v>172909.4</v>
      </c>
      <c r="I633" s="27"/>
      <c r="J633" s="2" t="str">
        <f t="shared" si="38"/>
        <v/>
      </c>
      <c r="K633" s="27"/>
      <c r="L633" s="2" t="str">
        <f t="shared" si="39"/>
        <v xml:space="preserve"> </v>
      </c>
      <c r="M633" s="27"/>
    </row>
    <row r="634" spans="1:13" ht="89.25" x14ac:dyDescent="0.2">
      <c r="A634" s="26" t="s">
        <v>194</v>
      </c>
      <c r="B634" s="26" t="s">
        <v>586</v>
      </c>
      <c r="C634" s="27">
        <v>172909.4</v>
      </c>
      <c r="D634" s="27"/>
      <c r="E634" s="2" t="str">
        <f t="shared" si="36"/>
        <v/>
      </c>
      <c r="F634" s="27"/>
      <c r="G634" s="2" t="str">
        <f t="shared" si="37"/>
        <v xml:space="preserve"> </v>
      </c>
      <c r="H634" s="27">
        <v>172909.4</v>
      </c>
      <c r="I634" s="27"/>
      <c r="J634" s="2" t="str">
        <f t="shared" si="38"/>
        <v/>
      </c>
      <c r="K634" s="27"/>
      <c r="L634" s="2" t="str">
        <f t="shared" si="39"/>
        <v xml:space="preserve"> </v>
      </c>
      <c r="M634" s="27"/>
    </row>
    <row r="635" spans="1:13" ht="38.25" x14ac:dyDescent="0.2">
      <c r="A635" s="26" t="s">
        <v>255</v>
      </c>
      <c r="B635" s="26" t="s">
        <v>581</v>
      </c>
      <c r="C635" s="27"/>
      <c r="D635" s="27"/>
      <c r="E635" s="2" t="str">
        <f t="shared" si="36"/>
        <v xml:space="preserve"> </v>
      </c>
      <c r="F635" s="27"/>
      <c r="G635" s="2" t="str">
        <f t="shared" si="37"/>
        <v xml:space="preserve"> </v>
      </c>
      <c r="H635" s="27"/>
      <c r="I635" s="27"/>
      <c r="J635" s="2" t="str">
        <f t="shared" si="38"/>
        <v xml:space="preserve"> </v>
      </c>
      <c r="K635" s="27"/>
      <c r="L635" s="2" t="str">
        <f t="shared" si="39"/>
        <v xml:space="preserve"> </v>
      </c>
      <c r="M635" s="27"/>
    </row>
    <row r="636" spans="1:13" ht="25.5" x14ac:dyDescent="0.2">
      <c r="A636" s="26" t="s">
        <v>867</v>
      </c>
      <c r="B636" s="26" t="s">
        <v>1383</v>
      </c>
      <c r="C636" s="27"/>
      <c r="D636" s="27"/>
      <c r="E636" s="2" t="str">
        <f t="shared" si="36"/>
        <v xml:space="preserve"> </v>
      </c>
      <c r="F636" s="27"/>
      <c r="G636" s="2" t="str">
        <f t="shared" si="37"/>
        <v xml:space="preserve"> </v>
      </c>
      <c r="H636" s="27"/>
      <c r="I636" s="27"/>
      <c r="J636" s="2" t="str">
        <f t="shared" si="38"/>
        <v xml:space="preserve"> </v>
      </c>
      <c r="K636" s="27"/>
      <c r="L636" s="2" t="str">
        <f t="shared" si="39"/>
        <v xml:space="preserve"> </v>
      </c>
      <c r="M636" s="27"/>
    </row>
    <row r="637" spans="1:13" x14ac:dyDescent="0.2">
      <c r="A637" s="26" t="s">
        <v>399</v>
      </c>
      <c r="B637" s="26" t="s">
        <v>1459</v>
      </c>
      <c r="C637" s="27">
        <v>594.41993000000002</v>
      </c>
      <c r="D637" s="27"/>
      <c r="E637" s="2" t="str">
        <f t="shared" si="36"/>
        <v/>
      </c>
      <c r="F637" s="27"/>
      <c r="G637" s="2" t="str">
        <f t="shared" si="37"/>
        <v xml:space="preserve"> </v>
      </c>
      <c r="H637" s="27"/>
      <c r="I637" s="27"/>
      <c r="J637" s="2" t="str">
        <f t="shared" si="38"/>
        <v xml:space="preserve"> </v>
      </c>
      <c r="K637" s="27"/>
      <c r="L637" s="2" t="str">
        <f t="shared" si="39"/>
        <v xml:space="preserve"> </v>
      </c>
      <c r="M637" s="27"/>
    </row>
    <row r="638" spans="1:13" x14ac:dyDescent="0.2">
      <c r="A638" s="26" t="s">
        <v>634</v>
      </c>
      <c r="B638" s="26" t="s">
        <v>664</v>
      </c>
      <c r="C638" s="27">
        <v>594.41993000000002</v>
      </c>
      <c r="D638" s="27"/>
      <c r="E638" s="2" t="str">
        <f t="shared" si="36"/>
        <v/>
      </c>
      <c r="F638" s="27"/>
      <c r="G638" s="2" t="str">
        <f t="shared" si="37"/>
        <v xml:space="preserve"> </v>
      </c>
      <c r="H638" s="27"/>
      <c r="I638" s="27"/>
      <c r="J638" s="2" t="str">
        <f t="shared" si="38"/>
        <v xml:space="preserve"> </v>
      </c>
      <c r="K638" s="27"/>
      <c r="L638" s="2" t="str">
        <f t="shared" si="39"/>
        <v xml:space="preserve"> </v>
      </c>
      <c r="M638" s="27"/>
    </row>
    <row r="639" spans="1:13" x14ac:dyDescent="0.2">
      <c r="A639" s="26" t="s">
        <v>202</v>
      </c>
      <c r="B639" s="26" t="s">
        <v>63</v>
      </c>
      <c r="C639" s="27"/>
      <c r="D639" s="27"/>
      <c r="E639" s="2" t="str">
        <f t="shared" si="36"/>
        <v xml:space="preserve"> </v>
      </c>
      <c r="F639" s="27"/>
      <c r="G639" s="2" t="str">
        <f t="shared" si="37"/>
        <v xml:space="preserve"> </v>
      </c>
      <c r="H639" s="27"/>
      <c r="I639" s="27"/>
      <c r="J639" s="2" t="str">
        <f t="shared" si="38"/>
        <v xml:space="preserve"> </v>
      </c>
      <c r="K639" s="27"/>
      <c r="L639" s="2" t="str">
        <f t="shared" si="39"/>
        <v xml:space="preserve"> </v>
      </c>
      <c r="M639" s="27"/>
    </row>
    <row r="640" spans="1:13" ht="25.5" x14ac:dyDescent="0.2">
      <c r="A640" s="26" t="s">
        <v>360</v>
      </c>
      <c r="B640" s="26" t="s">
        <v>884</v>
      </c>
      <c r="C640" s="27">
        <v>1616972.6</v>
      </c>
      <c r="D640" s="27">
        <v>656177.79683000001</v>
      </c>
      <c r="E640" s="2">
        <f t="shared" si="36"/>
        <v>40.580637966901847</v>
      </c>
      <c r="F640" s="27">
        <v>624096.48322000005</v>
      </c>
      <c r="G640" s="2">
        <f t="shared" si="37"/>
        <v>105.14044133760821</v>
      </c>
      <c r="H640" s="27">
        <v>1616972.6</v>
      </c>
      <c r="I640" s="27">
        <v>656177.79683000001</v>
      </c>
      <c r="J640" s="2">
        <f t="shared" si="38"/>
        <v>40.580637966901847</v>
      </c>
      <c r="K640" s="27">
        <v>624096.48322000005</v>
      </c>
      <c r="L640" s="2">
        <f t="shared" si="39"/>
        <v>105.14044133760821</v>
      </c>
      <c r="M640" s="27">
        <v>155483.91499999998</v>
      </c>
    </row>
    <row r="641" spans="1:13" ht="38.25" x14ac:dyDescent="0.2">
      <c r="A641" s="26" t="s">
        <v>850</v>
      </c>
      <c r="B641" s="26" t="s">
        <v>1548</v>
      </c>
      <c r="C641" s="27">
        <v>25308.799999999999</v>
      </c>
      <c r="D641" s="27">
        <v>5102.9786999999997</v>
      </c>
      <c r="E641" s="2">
        <f t="shared" si="36"/>
        <v>20.162863114805919</v>
      </c>
      <c r="F641" s="27">
        <v>4389.80429</v>
      </c>
      <c r="G641" s="2">
        <f t="shared" si="37"/>
        <v>116.24615501936191</v>
      </c>
      <c r="H641" s="27">
        <v>25308.799999999999</v>
      </c>
      <c r="I641" s="27">
        <v>5102.9786999999997</v>
      </c>
      <c r="J641" s="2">
        <f t="shared" si="38"/>
        <v>20.162863114805919</v>
      </c>
      <c r="K641" s="27">
        <v>4389.80429</v>
      </c>
      <c r="L641" s="2">
        <f t="shared" si="39"/>
        <v>116.24615501936191</v>
      </c>
      <c r="M641" s="27">
        <v>1821.1279499999996</v>
      </c>
    </row>
    <row r="642" spans="1:13" ht="51" x14ac:dyDescent="0.2">
      <c r="A642" s="26" t="s">
        <v>1179</v>
      </c>
      <c r="B642" s="26" t="s">
        <v>1090</v>
      </c>
      <c r="C642" s="27">
        <v>25308.799999999999</v>
      </c>
      <c r="D642" s="27">
        <v>5102.9786999999997</v>
      </c>
      <c r="E642" s="2">
        <f t="shared" si="36"/>
        <v>20.162863114805919</v>
      </c>
      <c r="F642" s="27">
        <v>4389.80429</v>
      </c>
      <c r="G642" s="2">
        <f t="shared" si="37"/>
        <v>116.24615501936191</v>
      </c>
      <c r="H642" s="27">
        <v>25308.799999999999</v>
      </c>
      <c r="I642" s="27">
        <v>5102.9786999999997</v>
      </c>
      <c r="J642" s="2">
        <f t="shared" si="38"/>
        <v>20.162863114805919</v>
      </c>
      <c r="K642" s="27">
        <v>4389.80429</v>
      </c>
      <c r="L642" s="2">
        <f t="shared" si="39"/>
        <v>116.24615501936191</v>
      </c>
      <c r="M642" s="27">
        <v>1821.1279499999996</v>
      </c>
    </row>
    <row r="643" spans="1:13" ht="51" x14ac:dyDescent="0.2">
      <c r="A643" s="26" t="s">
        <v>1203</v>
      </c>
      <c r="B643" s="26" t="s">
        <v>706</v>
      </c>
      <c r="C643" s="27">
        <v>372.3</v>
      </c>
      <c r="D643" s="27"/>
      <c r="E643" s="2" t="str">
        <f t="shared" si="36"/>
        <v/>
      </c>
      <c r="F643" s="27"/>
      <c r="G643" s="2" t="str">
        <f t="shared" si="37"/>
        <v xml:space="preserve"> </v>
      </c>
      <c r="H643" s="27">
        <v>372.3</v>
      </c>
      <c r="I643" s="27"/>
      <c r="J643" s="2" t="str">
        <f t="shared" si="38"/>
        <v/>
      </c>
      <c r="K643" s="27"/>
      <c r="L643" s="2" t="str">
        <f t="shared" si="39"/>
        <v xml:space="preserve"> </v>
      </c>
      <c r="M643" s="27"/>
    </row>
    <row r="644" spans="1:13" ht="63.75" x14ac:dyDescent="0.2">
      <c r="A644" s="26" t="s">
        <v>1517</v>
      </c>
      <c r="B644" s="26" t="s">
        <v>1410</v>
      </c>
      <c r="C644" s="27">
        <v>372.3</v>
      </c>
      <c r="D644" s="27"/>
      <c r="E644" s="2" t="str">
        <f t="shared" si="36"/>
        <v/>
      </c>
      <c r="F644" s="27"/>
      <c r="G644" s="2" t="str">
        <f t="shared" si="37"/>
        <v xml:space="preserve"> </v>
      </c>
      <c r="H644" s="27">
        <v>372.3</v>
      </c>
      <c r="I644" s="27"/>
      <c r="J644" s="2" t="str">
        <f t="shared" si="38"/>
        <v/>
      </c>
      <c r="K644" s="27"/>
      <c r="L644" s="2" t="str">
        <f t="shared" si="39"/>
        <v xml:space="preserve"> </v>
      </c>
      <c r="M644" s="27"/>
    </row>
    <row r="645" spans="1:13" ht="51" x14ac:dyDescent="0.2">
      <c r="A645" s="26" t="s">
        <v>902</v>
      </c>
      <c r="B645" s="26" t="s">
        <v>717</v>
      </c>
      <c r="C645" s="27"/>
      <c r="D645" s="27"/>
      <c r="E645" s="2" t="str">
        <f t="shared" si="36"/>
        <v xml:space="preserve"> </v>
      </c>
      <c r="F645" s="27"/>
      <c r="G645" s="2" t="str">
        <f t="shared" si="37"/>
        <v xml:space="preserve"> </v>
      </c>
      <c r="H645" s="27"/>
      <c r="I645" s="27"/>
      <c r="J645" s="2" t="str">
        <f t="shared" si="38"/>
        <v xml:space="preserve"> </v>
      </c>
      <c r="K645" s="27"/>
      <c r="L645" s="2" t="str">
        <f t="shared" si="39"/>
        <v xml:space="preserve"> </v>
      </c>
      <c r="M645" s="27"/>
    </row>
    <row r="646" spans="1:13" ht="51" x14ac:dyDescent="0.2">
      <c r="A646" s="26" t="s">
        <v>1232</v>
      </c>
      <c r="B646" s="26" t="s">
        <v>80</v>
      </c>
      <c r="C646" s="27">
        <v>12000</v>
      </c>
      <c r="D646" s="27"/>
      <c r="E646" s="2" t="str">
        <f t="shared" si="36"/>
        <v/>
      </c>
      <c r="F646" s="27"/>
      <c r="G646" s="2" t="str">
        <f t="shared" si="37"/>
        <v xml:space="preserve"> </v>
      </c>
      <c r="H646" s="27">
        <v>12000</v>
      </c>
      <c r="I646" s="27"/>
      <c r="J646" s="2" t="str">
        <f t="shared" si="38"/>
        <v/>
      </c>
      <c r="K646" s="27"/>
      <c r="L646" s="2" t="str">
        <f t="shared" si="39"/>
        <v xml:space="preserve"> </v>
      </c>
      <c r="M646" s="27"/>
    </row>
    <row r="647" spans="1:13" ht="51" x14ac:dyDescent="0.2">
      <c r="A647" s="26" t="s">
        <v>588</v>
      </c>
      <c r="B647" s="26" t="s">
        <v>1402</v>
      </c>
      <c r="C647" s="27">
        <v>12000</v>
      </c>
      <c r="D647" s="27"/>
      <c r="E647" s="2" t="str">
        <f t="shared" si="36"/>
        <v/>
      </c>
      <c r="F647" s="27"/>
      <c r="G647" s="2" t="str">
        <f t="shared" si="37"/>
        <v xml:space="preserve"> </v>
      </c>
      <c r="H647" s="27">
        <v>12000</v>
      </c>
      <c r="I647" s="27"/>
      <c r="J647" s="2" t="str">
        <f t="shared" si="38"/>
        <v/>
      </c>
      <c r="K647" s="27"/>
      <c r="L647" s="2" t="str">
        <f t="shared" si="39"/>
        <v xml:space="preserve"> </v>
      </c>
      <c r="M647" s="27"/>
    </row>
    <row r="648" spans="1:13" ht="38.25" x14ac:dyDescent="0.2">
      <c r="A648" s="26" t="s">
        <v>1392</v>
      </c>
      <c r="B648" s="26" t="s">
        <v>954</v>
      </c>
      <c r="C648" s="27">
        <v>5767.3</v>
      </c>
      <c r="D648" s="27"/>
      <c r="E648" s="2" t="str">
        <f t="shared" si="36"/>
        <v/>
      </c>
      <c r="F648" s="27"/>
      <c r="G648" s="2" t="str">
        <f t="shared" si="37"/>
        <v xml:space="preserve"> </v>
      </c>
      <c r="H648" s="27">
        <v>5767.3</v>
      </c>
      <c r="I648" s="27"/>
      <c r="J648" s="2" t="str">
        <f t="shared" si="38"/>
        <v/>
      </c>
      <c r="K648" s="27"/>
      <c r="L648" s="2" t="str">
        <f t="shared" si="39"/>
        <v xml:space="preserve"> </v>
      </c>
      <c r="M648" s="27"/>
    </row>
    <row r="649" spans="1:13" ht="38.25" x14ac:dyDescent="0.2">
      <c r="A649" s="26" t="s">
        <v>539</v>
      </c>
      <c r="B649" s="26" t="s">
        <v>506</v>
      </c>
      <c r="C649" s="27">
        <v>168152.6</v>
      </c>
      <c r="D649" s="27">
        <v>32712.68507</v>
      </c>
      <c r="E649" s="2">
        <f t="shared" ref="E649:E712" si="40">IF(C649=0," ",IF(D649/C649*100&gt;200,"свыше 200",IF(D649/C649&gt;0,D649/C649*100,"")))</f>
        <v>19.454165484208986</v>
      </c>
      <c r="F649" s="27">
        <v>31274.100340000001</v>
      </c>
      <c r="G649" s="2">
        <f t="shared" ref="G649:G712" si="41">IF(F649=0," ",IF(D649/F649*100&gt;200,"свыше 200",IF(D649/F649&gt;0,D649/F649*100,"")))</f>
        <v>104.59992362485333</v>
      </c>
      <c r="H649" s="27">
        <v>168152.6</v>
      </c>
      <c r="I649" s="27">
        <v>32712.68507</v>
      </c>
      <c r="J649" s="2">
        <f t="shared" si="38"/>
        <v>19.454165484208986</v>
      </c>
      <c r="K649" s="27">
        <v>31274.100340000001</v>
      </c>
      <c r="L649" s="2">
        <f t="shared" si="39"/>
        <v>104.59992362485333</v>
      </c>
      <c r="M649" s="27">
        <v>14212.82778</v>
      </c>
    </row>
    <row r="650" spans="1:13" ht="89.25" x14ac:dyDescent="0.2">
      <c r="A650" s="26" t="s">
        <v>662</v>
      </c>
      <c r="B650" s="26" t="s">
        <v>494</v>
      </c>
      <c r="C650" s="27"/>
      <c r="D650" s="27">
        <v>2624.94</v>
      </c>
      <c r="E650" s="2" t="str">
        <f t="shared" si="40"/>
        <v xml:space="preserve"> </v>
      </c>
      <c r="F650" s="27"/>
      <c r="G650" s="2" t="str">
        <f t="shared" si="41"/>
        <v xml:space="preserve"> </v>
      </c>
      <c r="H650" s="27"/>
      <c r="I650" s="27">
        <v>2624.94</v>
      </c>
      <c r="J650" s="2" t="str">
        <f t="shared" ref="J650:J713" si="42">IF(H650=0," ",IF(I650/H650*100&gt;200,"свыше 200",IF(I650/H650&gt;0,I650/H650*100,"")))</f>
        <v xml:space="preserve"> </v>
      </c>
      <c r="K650" s="27"/>
      <c r="L650" s="2" t="str">
        <f t="shared" ref="L650:L713" si="43">IF(K650=0," ",IF(I650/K650*100&gt;200,"свыше 200",IF(I650/K650&gt;0,I650/K650*100,"")))</f>
        <v xml:space="preserve"> </v>
      </c>
      <c r="M650" s="27">
        <v>2624.94</v>
      </c>
    </row>
    <row r="651" spans="1:13" ht="89.25" x14ac:dyDescent="0.2">
      <c r="A651" s="26" t="s">
        <v>662</v>
      </c>
      <c r="B651" s="26" t="s">
        <v>531</v>
      </c>
      <c r="C651" s="27"/>
      <c r="D651" s="27"/>
      <c r="E651" s="2" t="str">
        <f t="shared" si="40"/>
        <v xml:space="preserve"> </v>
      </c>
      <c r="F651" s="27"/>
      <c r="G651" s="2" t="str">
        <f t="shared" si="41"/>
        <v xml:space="preserve"> </v>
      </c>
      <c r="H651" s="27"/>
      <c r="I651" s="27"/>
      <c r="J651" s="2" t="str">
        <f t="shared" si="42"/>
        <v xml:space="preserve"> </v>
      </c>
      <c r="K651" s="27"/>
      <c r="L651" s="2" t="str">
        <f t="shared" si="43"/>
        <v xml:space="preserve"> </v>
      </c>
      <c r="M651" s="27"/>
    </row>
    <row r="652" spans="1:13" ht="102" x14ac:dyDescent="0.2">
      <c r="A652" s="26" t="s">
        <v>986</v>
      </c>
      <c r="B652" s="26" t="s">
        <v>76</v>
      </c>
      <c r="C652" s="27"/>
      <c r="D652" s="27">
        <v>2624.94</v>
      </c>
      <c r="E652" s="2" t="str">
        <f t="shared" si="40"/>
        <v xml:space="preserve"> </v>
      </c>
      <c r="F652" s="27"/>
      <c r="G652" s="2" t="str">
        <f t="shared" si="41"/>
        <v xml:space="preserve"> </v>
      </c>
      <c r="H652" s="27"/>
      <c r="I652" s="27">
        <v>2624.94</v>
      </c>
      <c r="J652" s="2" t="str">
        <f t="shared" si="42"/>
        <v xml:space="preserve"> </v>
      </c>
      <c r="K652" s="27"/>
      <c r="L652" s="2" t="str">
        <f t="shared" si="43"/>
        <v xml:space="preserve"> </v>
      </c>
      <c r="M652" s="27">
        <v>2624.94</v>
      </c>
    </row>
    <row r="653" spans="1:13" ht="102" x14ac:dyDescent="0.2">
      <c r="A653" s="26" t="s">
        <v>986</v>
      </c>
      <c r="B653" s="26" t="s">
        <v>126</v>
      </c>
      <c r="C653" s="27"/>
      <c r="D653" s="27"/>
      <c r="E653" s="2" t="str">
        <f t="shared" si="40"/>
        <v xml:space="preserve"> </v>
      </c>
      <c r="F653" s="27"/>
      <c r="G653" s="2" t="str">
        <f t="shared" si="41"/>
        <v xml:space="preserve"> </v>
      </c>
      <c r="H653" s="27"/>
      <c r="I653" s="27"/>
      <c r="J653" s="2" t="str">
        <f t="shared" si="42"/>
        <v xml:space="preserve"> </v>
      </c>
      <c r="K653" s="27"/>
      <c r="L653" s="2" t="str">
        <f t="shared" si="43"/>
        <v xml:space="preserve"> </v>
      </c>
      <c r="M653" s="27"/>
    </row>
    <row r="654" spans="1:13" ht="51" x14ac:dyDescent="0.2">
      <c r="A654" s="26" t="s">
        <v>1466</v>
      </c>
      <c r="B654" s="26" t="s">
        <v>629</v>
      </c>
      <c r="C654" s="27">
        <v>1555.1</v>
      </c>
      <c r="D654" s="27"/>
      <c r="E654" s="2" t="str">
        <f t="shared" si="40"/>
        <v/>
      </c>
      <c r="F654" s="27"/>
      <c r="G654" s="2" t="str">
        <f t="shared" si="41"/>
        <v xml:space="preserve"> </v>
      </c>
      <c r="H654" s="27">
        <v>1555.1</v>
      </c>
      <c r="I654" s="27"/>
      <c r="J654" s="2" t="str">
        <f t="shared" si="42"/>
        <v/>
      </c>
      <c r="K654" s="27"/>
      <c r="L654" s="2" t="str">
        <f t="shared" si="43"/>
        <v xml:space="preserve"> </v>
      </c>
      <c r="M654" s="27"/>
    </row>
    <row r="655" spans="1:13" ht="51" x14ac:dyDescent="0.2">
      <c r="A655" s="26" t="s">
        <v>1466</v>
      </c>
      <c r="B655" s="26" t="s">
        <v>925</v>
      </c>
      <c r="C655" s="27"/>
      <c r="D655" s="27"/>
      <c r="E655" s="2" t="str">
        <f t="shared" si="40"/>
        <v xml:space="preserve"> </v>
      </c>
      <c r="F655" s="27"/>
      <c r="G655" s="2" t="str">
        <f t="shared" si="41"/>
        <v xml:space="preserve"> </v>
      </c>
      <c r="H655" s="27"/>
      <c r="I655" s="27"/>
      <c r="J655" s="2" t="str">
        <f t="shared" si="42"/>
        <v xml:space="preserve"> </v>
      </c>
      <c r="K655" s="27"/>
      <c r="L655" s="2" t="str">
        <f t="shared" si="43"/>
        <v xml:space="preserve"> </v>
      </c>
      <c r="M655" s="27"/>
    </row>
    <row r="656" spans="1:13" ht="63.75" x14ac:dyDescent="0.2">
      <c r="A656" s="26" t="s">
        <v>147</v>
      </c>
      <c r="B656" s="26" t="s">
        <v>92</v>
      </c>
      <c r="C656" s="27">
        <v>1555.1</v>
      </c>
      <c r="D656" s="27"/>
      <c r="E656" s="2" t="str">
        <f t="shared" si="40"/>
        <v/>
      </c>
      <c r="F656" s="27"/>
      <c r="G656" s="2" t="str">
        <f t="shared" si="41"/>
        <v xml:space="preserve"> </v>
      </c>
      <c r="H656" s="27">
        <v>1555.1</v>
      </c>
      <c r="I656" s="27"/>
      <c r="J656" s="2" t="str">
        <f t="shared" si="42"/>
        <v/>
      </c>
      <c r="K656" s="27"/>
      <c r="L656" s="2" t="str">
        <f t="shared" si="43"/>
        <v xml:space="preserve"> </v>
      </c>
      <c r="M656" s="27"/>
    </row>
    <row r="657" spans="1:13" ht="63.75" x14ac:dyDescent="0.2">
      <c r="A657" s="26" t="s">
        <v>147</v>
      </c>
      <c r="B657" s="26" t="s">
        <v>1092</v>
      </c>
      <c r="C657" s="27"/>
      <c r="D657" s="27"/>
      <c r="E657" s="2" t="str">
        <f t="shared" si="40"/>
        <v xml:space="preserve"> </v>
      </c>
      <c r="F657" s="27"/>
      <c r="G657" s="2" t="str">
        <f t="shared" si="41"/>
        <v xml:space="preserve"> </v>
      </c>
      <c r="H657" s="27"/>
      <c r="I657" s="27"/>
      <c r="J657" s="2" t="str">
        <f t="shared" si="42"/>
        <v xml:space="preserve"> </v>
      </c>
      <c r="K657" s="27"/>
      <c r="L657" s="2" t="str">
        <f t="shared" si="43"/>
        <v xml:space="preserve"> </v>
      </c>
      <c r="M657" s="27"/>
    </row>
    <row r="658" spans="1:13" ht="63.75" x14ac:dyDescent="0.2">
      <c r="A658" s="26" t="s">
        <v>1076</v>
      </c>
      <c r="B658" s="26" t="s">
        <v>1264</v>
      </c>
      <c r="C658" s="27">
        <v>5769.1</v>
      </c>
      <c r="D658" s="27"/>
      <c r="E658" s="2" t="str">
        <f t="shared" si="40"/>
        <v/>
      </c>
      <c r="F658" s="27"/>
      <c r="G658" s="2" t="str">
        <f t="shared" si="41"/>
        <v xml:space="preserve"> </v>
      </c>
      <c r="H658" s="27">
        <v>5769.1</v>
      </c>
      <c r="I658" s="27"/>
      <c r="J658" s="2" t="str">
        <f t="shared" si="42"/>
        <v/>
      </c>
      <c r="K658" s="27"/>
      <c r="L658" s="2" t="str">
        <f t="shared" si="43"/>
        <v xml:space="preserve"> </v>
      </c>
      <c r="M658" s="27"/>
    </row>
    <row r="659" spans="1:13" ht="63.75" x14ac:dyDescent="0.2">
      <c r="A659" s="26" t="s">
        <v>1076</v>
      </c>
      <c r="B659" s="26" t="s">
        <v>1536</v>
      </c>
      <c r="C659" s="27"/>
      <c r="D659" s="27"/>
      <c r="E659" s="2" t="str">
        <f t="shared" si="40"/>
        <v xml:space="preserve"> </v>
      </c>
      <c r="F659" s="27"/>
      <c r="G659" s="2" t="str">
        <f t="shared" si="41"/>
        <v xml:space="preserve"> </v>
      </c>
      <c r="H659" s="27"/>
      <c r="I659" s="27"/>
      <c r="J659" s="2" t="str">
        <f t="shared" si="42"/>
        <v xml:space="preserve"> </v>
      </c>
      <c r="K659" s="27"/>
      <c r="L659" s="2" t="str">
        <f t="shared" si="43"/>
        <v xml:space="preserve"> </v>
      </c>
      <c r="M659" s="27"/>
    </row>
    <row r="660" spans="1:13" ht="63.75" x14ac:dyDescent="0.2">
      <c r="A660" s="26" t="s">
        <v>439</v>
      </c>
      <c r="B660" s="26" t="s">
        <v>1376</v>
      </c>
      <c r="C660" s="27">
        <v>5769.1</v>
      </c>
      <c r="D660" s="27"/>
      <c r="E660" s="2" t="str">
        <f t="shared" si="40"/>
        <v/>
      </c>
      <c r="F660" s="27"/>
      <c r="G660" s="2" t="str">
        <f t="shared" si="41"/>
        <v xml:space="preserve"> </v>
      </c>
      <c r="H660" s="27">
        <v>5769.1</v>
      </c>
      <c r="I660" s="27"/>
      <c r="J660" s="2" t="str">
        <f t="shared" si="42"/>
        <v/>
      </c>
      <c r="K660" s="27"/>
      <c r="L660" s="2" t="str">
        <f t="shared" si="43"/>
        <v xml:space="preserve"> </v>
      </c>
      <c r="M660" s="27"/>
    </row>
    <row r="661" spans="1:13" ht="63.75" x14ac:dyDescent="0.2">
      <c r="A661" s="26" t="s">
        <v>439</v>
      </c>
      <c r="B661" s="26" t="s">
        <v>718</v>
      </c>
      <c r="C661" s="27"/>
      <c r="D661" s="27"/>
      <c r="E661" s="2" t="str">
        <f t="shared" si="40"/>
        <v xml:space="preserve"> </v>
      </c>
      <c r="F661" s="27"/>
      <c r="G661" s="2" t="str">
        <f t="shared" si="41"/>
        <v xml:space="preserve"> </v>
      </c>
      <c r="H661" s="27"/>
      <c r="I661" s="27"/>
      <c r="J661" s="2" t="str">
        <f t="shared" si="42"/>
        <v xml:space="preserve"> </v>
      </c>
      <c r="K661" s="27"/>
      <c r="L661" s="2" t="str">
        <f t="shared" si="43"/>
        <v xml:space="preserve"> </v>
      </c>
      <c r="M661" s="27"/>
    </row>
    <row r="662" spans="1:13" ht="51" x14ac:dyDescent="0.2">
      <c r="A662" s="26" t="s">
        <v>1427</v>
      </c>
      <c r="B662" s="26" t="s">
        <v>1557</v>
      </c>
      <c r="C662" s="27">
        <v>189029.2</v>
      </c>
      <c r="D662" s="27">
        <v>184253.23363999999</v>
      </c>
      <c r="E662" s="2">
        <f t="shared" si="40"/>
        <v>97.473424021262318</v>
      </c>
      <c r="F662" s="27">
        <v>176298.36356</v>
      </c>
      <c r="G662" s="2">
        <f t="shared" si="41"/>
        <v>104.51216331188049</v>
      </c>
      <c r="H662" s="27">
        <v>189029.2</v>
      </c>
      <c r="I662" s="27">
        <v>184253.23363999999</v>
      </c>
      <c r="J662" s="2">
        <f t="shared" si="42"/>
        <v>97.473424021262318</v>
      </c>
      <c r="K662" s="27">
        <v>176298.36356</v>
      </c>
      <c r="L662" s="2">
        <f t="shared" si="43"/>
        <v>104.51216331188049</v>
      </c>
      <c r="M662" s="27">
        <v>1158.0689399999974</v>
      </c>
    </row>
    <row r="663" spans="1:13" ht="63.75" x14ac:dyDescent="0.2">
      <c r="A663" s="26" t="s">
        <v>101</v>
      </c>
      <c r="B663" s="26" t="s">
        <v>1281</v>
      </c>
      <c r="C663" s="27">
        <v>189029.2</v>
      </c>
      <c r="D663" s="27">
        <v>184253.23363999999</v>
      </c>
      <c r="E663" s="2">
        <f t="shared" si="40"/>
        <v>97.473424021262318</v>
      </c>
      <c r="F663" s="27">
        <v>176298.36356</v>
      </c>
      <c r="G663" s="2">
        <f t="shared" si="41"/>
        <v>104.51216331188049</v>
      </c>
      <c r="H663" s="27">
        <v>189029.2</v>
      </c>
      <c r="I663" s="27">
        <v>184253.23363999999</v>
      </c>
      <c r="J663" s="2">
        <f t="shared" si="42"/>
        <v>97.473424021262318</v>
      </c>
      <c r="K663" s="27">
        <v>176298.36356</v>
      </c>
      <c r="L663" s="2">
        <f t="shared" si="43"/>
        <v>104.51216331188049</v>
      </c>
      <c r="M663" s="27">
        <v>1158.0689399999974</v>
      </c>
    </row>
    <row r="664" spans="1:13" ht="76.5" x14ac:dyDescent="0.2">
      <c r="A664" s="26" t="s">
        <v>481</v>
      </c>
      <c r="B664" s="26" t="s">
        <v>174</v>
      </c>
      <c r="C664" s="27">
        <v>79.3</v>
      </c>
      <c r="D664" s="27">
        <v>4.9089900000000002</v>
      </c>
      <c r="E664" s="2">
        <f t="shared" si="40"/>
        <v>6.1904035308953347</v>
      </c>
      <c r="F664" s="27"/>
      <c r="G664" s="2" t="str">
        <f t="shared" si="41"/>
        <v xml:space="preserve"> </v>
      </c>
      <c r="H664" s="27">
        <v>79.3</v>
      </c>
      <c r="I664" s="27">
        <v>4.9089900000000002</v>
      </c>
      <c r="J664" s="2">
        <f t="shared" si="42"/>
        <v>6.1904035308953347</v>
      </c>
      <c r="K664" s="27"/>
      <c r="L664" s="2" t="str">
        <f t="shared" si="43"/>
        <v xml:space="preserve"> </v>
      </c>
      <c r="M664" s="27">
        <v>1.6363300000000001</v>
      </c>
    </row>
    <row r="665" spans="1:13" ht="76.5" x14ac:dyDescent="0.2">
      <c r="A665" s="26" t="s">
        <v>481</v>
      </c>
      <c r="B665" s="26" t="s">
        <v>417</v>
      </c>
      <c r="C665" s="27"/>
      <c r="D665" s="27"/>
      <c r="E665" s="2" t="str">
        <f t="shared" si="40"/>
        <v xml:space="preserve"> </v>
      </c>
      <c r="F665" s="27">
        <v>6.2634800000000004</v>
      </c>
      <c r="G665" s="2" t="str">
        <f t="shared" si="41"/>
        <v/>
      </c>
      <c r="H665" s="27"/>
      <c r="I665" s="27"/>
      <c r="J665" s="2" t="str">
        <f t="shared" si="42"/>
        <v xml:space="preserve"> </v>
      </c>
      <c r="K665" s="27">
        <v>6.2634800000000004</v>
      </c>
      <c r="L665" s="2" t="str">
        <f t="shared" si="43"/>
        <v/>
      </c>
      <c r="M665" s="27"/>
    </row>
    <row r="666" spans="1:13" ht="89.25" x14ac:dyDescent="0.2">
      <c r="A666" s="26" t="s">
        <v>1493</v>
      </c>
      <c r="B666" s="26" t="s">
        <v>468</v>
      </c>
      <c r="C666" s="27">
        <v>79.3</v>
      </c>
      <c r="D666" s="27">
        <v>4.9089900000000002</v>
      </c>
      <c r="E666" s="2">
        <f t="shared" si="40"/>
        <v>6.1904035308953347</v>
      </c>
      <c r="F666" s="27"/>
      <c r="G666" s="2" t="str">
        <f t="shared" si="41"/>
        <v xml:space="preserve"> </v>
      </c>
      <c r="H666" s="27">
        <v>79.3</v>
      </c>
      <c r="I666" s="27">
        <v>4.9089900000000002</v>
      </c>
      <c r="J666" s="2">
        <f t="shared" si="42"/>
        <v>6.1904035308953347</v>
      </c>
      <c r="K666" s="27"/>
      <c r="L666" s="2" t="str">
        <f t="shared" si="43"/>
        <v xml:space="preserve"> </v>
      </c>
      <c r="M666" s="27">
        <v>1.6363300000000001</v>
      </c>
    </row>
    <row r="667" spans="1:13" ht="89.25" x14ac:dyDescent="0.2">
      <c r="A667" s="26" t="s">
        <v>1493</v>
      </c>
      <c r="B667" s="26" t="s">
        <v>734</v>
      </c>
      <c r="C667" s="27"/>
      <c r="D667" s="27"/>
      <c r="E667" s="2" t="str">
        <f t="shared" si="40"/>
        <v xml:space="preserve"> </v>
      </c>
      <c r="F667" s="27">
        <v>6.2634800000000004</v>
      </c>
      <c r="G667" s="2" t="str">
        <f t="shared" si="41"/>
        <v/>
      </c>
      <c r="H667" s="27"/>
      <c r="I667" s="27"/>
      <c r="J667" s="2" t="str">
        <f t="shared" si="42"/>
        <v xml:space="preserve"> </v>
      </c>
      <c r="K667" s="27">
        <v>6.2634800000000004</v>
      </c>
      <c r="L667" s="2" t="str">
        <f t="shared" si="43"/>
        <v/>
      </c>
      <c r="M667" s="27"/>
    </row>
    <row r="668" spans="1:13" ht="25.5" x14ac:dyDescent="0.2">
      <c r="A668" s="26" t="s">
        <v>708</v>
      </c>
      <c r="B668" s="26" t="s">
        <v>1180</v>
      </c>
      <c r="C668" s="27">
        <v>599883.4</v>
      </c>
      <c r="D668" s="27">
        <v>213184.59413000001</v>
      </c>
      <c r="E668" s="2">
        <f t="shared" si="40"/>
        <v>35.537671842561402</v>
      </c>
      <c r="F668" s="27">
        <v>211148.23623000001</v>
      </c>
      <c r="G668" s="2">
        <f t="shared" si="41"/>
        <v>100.96442098516127</v>
      </c>
      <c r="H668" s="27">
        <v>599883.4</v>
      </c>
      <c r="I668" s="27">
        <v>213184.59413000001</v>
      </c>
      <c r="J668" s="2">
        <f t="shared" si="42"/>
        <v>35.537671842561402</v>
      </c>
      <c r="K668" s="27">
        <v>211148.23623000001</v>
      </c>
      <c r="L668" s="2">
        <f t="shared" si="43"/>
        <v>100.96442098516127</v>
      </c>
      <c r="M668" s="27">
        <v>71618.926290000003</v>
      </c>
    </row>
    <row r="669" spans="1:13" ht="38.25" x14ac:dyDescent="0.2">
      <c r="A669" s="26" t="s">
        <v>1038</v>
      </c>
      <c r="B669" s="26" t="s">
        <v>135</v>
      </c>
      <c r="C669" s="27">
        <v>599883.4</v>
      </c>
      <c r="D669" s="27">
        <v>213184.59413000001</v>
      </c>
      <c r="E669" s="2">
        <f t="shared" si="40"/>
        <v>35.537671842561402</v>
      </c>
      <c r="F669" s="27">
        <v>211148.23623000001</v>
      </c>
      <c r="G669" s="2">
        <f t="shared" si="41"/>
        <v>100.96442098516127</v>
      </c>
      <c r="H669" s="27">
        <v>599883.4</v>
      </c>
      <c r="I669" s="27">
        <v>213184.59413000001</v>
      </c>
      <c r="J669" s="2">
        <f t="shared" si="42"/>
        <v>35.537671842561402</v>
      </c>
      <c r="K669" s="27">
        <v>211148.23623000001</v>
      </c>
      <c r="L669" s="2">
        <f t="shared" si="43"/>
        <v>100.96442098516127</v>
      </c>
      <c r="M669" s="27">
        <v>71618.926290000003</v>
      </c>
    </row>
    <row r="670" spans="1:13" ht="76.5" x14ac:dyDescent="0.2">
      <c r="A670" s="26" t="s">
        <v>516</v>
      </c>
      <c r="B670" s="26" t="s">
        <v>1030</v>
      </c>
      <c r="C670" s="27"/>
      <c r="D670" s="27"/>
      <c r="E670" s="2" t="str">
        <f t="shared" si="40"/>
        <v xml:space="preserve"> </v>
      </c>
      <c r="F670" s="27">
        <v>48057.105239999997</v>
      </c>
      <c r="G670" s="2" t="str">
        <f t="shared" si="41"/>
        <v/>
      </c>
      <c r="H670" s="27"/>
      <c r="I670" s="27"/>
      <c r="J670" s="2" t="str">
        <f t="shared" si="42"/>
        <v xml:space="preserve"> </v>
      </c>
      <c r="K670" s="27">
        <v>48057.105239999997</v>
      </c>
      <c r="L670" s="2" t="str">
        <f t="shared" si="43"/>
        <v/>
      </c>
      <c r="M670" s="27"/>
    </row>
    <row r="671" spans="1:13" ht="51" x14ac:dyDescent="0.2">
      <c r="A671" s="26" t="s">
        <v>516</v>
      </c>
      <c r="B671" s="26" t="s">
        <v>273</v>
      </c>
      <c r="C671" s="27">
        <v>209671.4</v>
      </c>
      <c r="D671" s="27">
        <v>34478.539969999998</v>
      </c>
      <c r="E671" s="2">
        <f t="shared" si="40"/>
        <v>16.444083441995428</v>
      </c>
      <c r="F671" s="27"/>
      <c r="G671" s="2" t="str">
        <f t="shared" si="41"/>
        <v xml:space="preserve"> </v>
      </c>
      <c r="H671" s="27">
        <v>209671.4</v>
      </c>
      <c r="I671" s="27">
        <v>34478.539969999998</v>
      </c>
      <c r="J671" s="2">
        <f t="shared" si="42"/>
        <v>16.444083441995428</v>
      </c>
      <c r="K671" s="27"/>
      <c r="L671" s="2" t="str">
        <f t="shared" si="43"/>
        <v xml:space="preserve"> </v>
      </c>
      <c r="M671" s="27">
        <v>11785.456139999998</v>
      </c>
    </row>
    <row r="672" spans="1:13" ht="25.5" x14ac:dyDescent="0.2">
      <c r="A672" s="26" t="s">
        <v>1453</v>
      </c>
      <c r="B672" s="26" t="s">
        <v>484</v>
      </c>
      <c r="C672" s="27">
        <v>19195.8</v>
      </c>
      <c r="D672" s="27">
        <v>19195.8</v>
      </c>
      <c r="E672" s="2">
        <f t="shared" si="40"/>
        <v>100</v>
      </c>
      <c r="F672" s="27">
        <v>19194.7</v>
      </c>
      <c r="G672" s="2">
        <f t="shared" si="41"/>
        <v>100.00573074859204</v>
      </c>
      <c r="H672" s="27">
        <v>19195.8</v>
      </c>
      <c r="I672" s="27">
        <v>19195.8</v>
      </c>
      <c r="J672" s="2">
        <f t="shared" si="42"/>
        <v>100</v>
      </c>
      <c r="K672" s="27">
        <v>19194.7</v>
      </c>
      <c r="L672" s="2">
        <f t="shared" si="43"/>
        <v>100.00573074859204</v>
      </c>
      <c r="M672" s="27">
        <v>19195.8</v>
      </c>
    </row>
    <row r="673" spans="1:13" ht="38.25" x14ac:dyDescent="0.2">
      <c r="A673" s="26" t="s">
        <v>136</v>
      </c>
      <c r="B673" s="26" t="s">
        <v>1210</v>
      </c>
      <c r="C673" s="27">
        <v>19195.8</v>
      </c>
      <c r="D673" s="27">
        <v>19195.8</v>
      </c>
      <c r="E673" s="2">
        <f t="shared" si="40"/>
        <v>100</v>
      </c>
      <c r="F673" s="27">
        <v>19194.7</v>
      </c>
      <c r="G673" s="2">
        <f t="shared" si="41"/>
        <v>100.00573074859204</v>
      </c>
      <c r="H673" s="27">
        <v>19195.8</v>
      </c>
      <c r="I673" s="27">
        <v>19195.8</v>
      </c>
      <c r="J673" s="2">
        <f t="shared" si="42"/>
        <v>100</v>
      </c>
      <c r="K673" s="27">
        <v>19194.7</v>
      </c>
      <c r="L673" s="2">
        <f t="shared" si="43"/>
        <v>100.00573074859204</v>
      </c>
      <c r="M673" s="27">
        <v>19195.8</v>
      </c>
    </row>
    <row r="674" spans="1:13" ht="25.5" x14ac:dyDescent="0.2">
      <c r="A674" s="26" t="s">
        <v>1200</v>
      </c>
      <c r="B674" s="26" t="s">
        <v>755</v>
      </c>
      <c r="C674" s="27">
        <v>4379.1000000000004</v>
      </c>
      <c r="D674" s="27"/>
      <c r="E674" s="2" t="str">
        <f t="shared" si="40"/>
        <v/>
      </c>
      <c r="F674" s="27"/>
      <c r="G674" s="2" t="str">
        <f t="shared" si="41"/>
        <v xml:space="preserve"> </v>
      </c>
      <c r="H674" s="27">
        <v>4379.1000000000004</v>
      </c>
      <c r="I674" s="27"/>
      <c r="J674" s="2" t="str">
        <f t="shared" si="42"/>
        <v/>
      </c>
      <c r="K674" s="27"/>
      <c r="L674" s="2" t="str">
        <f t="shared" si="43"/>
        <v xml:space="preserve"> </v>
      </c>
      <c r="M674" s="27"/>
    </row>
    <row r="675" spans="1:13" ht="25.5" x14ac:dyDescent="0.2">
      <c r="A675" s="26" t="s">
        <v>554</v>
      </c>
      <c r="B675" s="26" t="s">
        <v>1066</v>
      </c>
      <c r="C675" s="27">
        <v>4379.1000000000004</v>
      </c>
      <c r="D675" s="27"/>
      <c r="E675" s="2" t="str">
        <f t="shared" si="40"/>
        <v/>
      </c>
      <c r="F675" s="27"/>
      <c r="G675" s="2" t="str">
        <f t="shared" si="41"/>
        <v xml:space="preserve"> </v>
      </c>
      <c r="H675" s="27">
        <v>4379.1000000000004</v>
      </c>
      <c r="I675" s="27"/>
      <c r="J675" s="2" t="str">
        <f t="shared" si="42"/>
        <v/>
      </c>
      <c r="K675" s="27"/>
      <c r="L675" s="2" t="str">
        <f t="shared" si="43"/>
        <v xml:space="preserve"> </v>
      </c>
      <c r="M675" s="27"/>
    </row>
    <row r="676" spans="1:13" ht="63.75" x14ac:dyDescent="0.2">
      <c r="A676" s="26" t="s">
        <v>709</v>
      </c>
      <c r="B676" s="26" t="s">
        <v>358</v>
      </c>
      <c r="C676" s="27">
        <v>840.8</v>
      </c>
      <c r="D676" s="27">
        <v>840.8</v>
      </c>
      <c r="E676" s="2">
        <f t="shared" si="40"/>
        <v>100</v>
      </c>
      <c r="F676" s="27"/>
      <c r="G676" s="2" t="str">
        <f t="shared" si="41"/>
        <v xml:space="preserve"> </v>
      </c>
      <c r="H676" s="27">
        <v>840.8</v>
      </c>
      <c r="I676" s="27">
        <v>840.8</v>
      </c>
      <c r="J676" s="2">
        <f t="shared" si="42"/>
        <v>100</v>
      </c>
      <c r="K676" s="27"/>
      <c r="L676" s="2" t="str">
        <f t="shared" si="43"/>
        <v xml:space="preserve"> </v>
      </c>
      <c r="M676" s="27">
        <v>840.8</v>
      </c>
    </row>
    <row r="677" spans="1:13" ht="63.75" x14ac:dyDescent="0.2">
      <c r="A677" s="26" t="s">
        <v>54</v>
      </c>
      <c r="B677" s="26" t="s">
        <v>989</v>
      </c>
      <c r="C677" s="27">
        <v>840.8</v>
      </c>
      <c r="D677" s="27">
        <v>840.8</v>
      </c>
      <c r="E677" s="2">
        <f t="shared" si="40"/>
        <v>100</v>
      </c>
      <c r="F677" s="27"/>
      <c r="G677" s="2" t="str">
        <f t="shared" si="41"/>
        <v xml:space="preserve"> </v>
      </c>
      <c r="H677" s="27">
        <v>840.8</v>
      </c>
      <c r="I677" s="27">
        <v>840.8</v>
      </c>
      <c r="J677" s="2">
        <f t="shared" si="42"/>
        <v>100</v>
      </c>
      <c r="K677" s="27"/>
      <c r="L677" s="2" t="str">
        <f t="shared" si="43"/>
        <v xml:space="preserve"> </v>
      </c>
      <c r="M677" s="27">
        <v>840.8</v>
      </c>
    </row>
    <row r="678" spans="1:13" ht="89.25" x14ac:dyDescent="0.2">
      <c r="A678" s="26" t="s">
        <v>1</v>
      </c>
      <c r="B678" s="26" t="s">
        <v>485</v>
      </c>
      <c r="C678" s="27">
        <v>298641.59999999998</v>
      </c>
      <c r="D678" s="27">
        <v>147857.32039000001</v>
      </c>
      <c r="E678" s="2">
        <f t="shared" si="40"/>
        <v>49.509954537479047</v>
      </c>
      <c r="F678" s="27">
        <v>116831.31200000001</v>
      </c>
      <c r="G678" s="2">
        <f t="shared" si="41"/>
        <v>126.55624409148123</v>
      </c>
      <c r="H678" s="27">
        <v>298641.59999999998</v>
      </c>
      <c r="I678" s="27">
        <v>147857.32039000001</v>
      </c>
      <c r="J678" s="2">
        <f t="shared" si="42"/>
        <v>49.509954537479047</v>
      </c>
      <c r="K678" s="27">
        <v>116831.31200000001</v>
      </c>
      <c r="L678" s="2">
        <f t="shared" si="43"/>
        <v>126.55624409148123</v>
      </c>
      <c r="M678" s="27">
        <v>25987.902750000008</v>
      </c>
    </row>
    <row r="679" spans="1:13" ht="89.25" x14ac:dyDescent="0.2">
      <c r="A679" s="26" t="s">
        <v>1032</v>
      </c>
      <c r="B679" s="26" t="s">
        <v>1068</v>
      </c>
      <c r="C679" s="27">
        <v>298641.59999999998</v>
      </c>
      <c r="D679" s="27">
        <v>147857.32039000001</v>
      </c>
      <c r="E679" s="2">
        <f t="shared" si="40"/>
        <v>49.509954537479047</v>
      </c>
      <c r="F679" s="27">
        <v>116831.31200000001</v>
      </c>
      <c r="G679" s="2">
        <f t="shared" si="41"/>
        <v>126.55624409148123</v>
      </c>
      <c r="H679" s="27">
        <v>298641.59999999998</v>
      </c>
      <c r="I679" s="27">
        <v>147857.32039000001</v>
      </c>
      <c r="J679" s="2">
        <f t="shared" si="42"/>
        <v>49.509954537479047</v>
      </c>
      <c r="K679" s="27">
        <v>116831.31200000001</v>
      </c>
      <c r="L679" s="2">
        <f t="shared" si="43"/>
        <v>126.55624409148123</v>
      </c>
      <c r="M679" s="27">
        <v>25987.902750000008</v>
      </c>
    </row>
    <row r="680" spans="1:13" ht="25.5" x14ac:dyDescent="0.2">
      <c r="A680" s="26" t="s">
        <v>1312</v>
      </c>
      <c r="B680" s="26" t="s">
        <v>1109</v>
      </c>
      <c r="C680" s="27">
        <v>76326.8</v>
      </c>
      <c r="D680" s="27">
        <v>15921.995940000001</v>
      </c>
      <c r="E680" s="2">
        <f t="shared" si="40"/>
        <v>20.860295387727508</v>
      </c>
      <c r="F680" s="27">
        <v>16896.59808</v>
      </c>
      <c r="G680" s="2">
        <f t="shared" si="41"/>
        <v>94.231962343037523</v>
      </c>
      <c r="H680" s="27">
        <v>76326.8</v>
      </c>
      <c r="I680" s="27">
        <v>15921.995940000001</v>
      </c>
      <c r="J680" s="2">
        <f t="shared" si="42"/>
        <v>20.860295387727508</v>
      </c>
      <c r="K680" s="27">
        <v>16896.59808</v>
      </c>
      <c r="L680" s="2">
        <f t="shared" si="43"/>
        <v>94.231962343037523</v>
      </c>
      <c r="M680" s="27">
        <v>6236.428820000001</v>
      </c>
    </row>
    <row r="681" spans="1:13" x14ac:dyDescent="0.2">
      <c r="A681" s="26" t="s">
        <v>830</v>
      </c>
      <c r="B681" s="26" t="s">
        <v>381</v>
      </c>
      <c r="C681" s="27">
        <v>501466.36047000001</v>
      </c>
      <c r="D681" s="27">
        <v>177546.79876000001</v>
      </c>
      <c r="E681" s="2">
        <f t="shared" si="40"/>
        <v>35.405525226775737</v>
      </c>
      <c r="F681" s="27">
        <v>185668.53890000001</v>
      </c>
      <c r="G681" s="2">
        <f t="shared" si="41"/>
        <v>95.625677786814308</v>
      </c>
      <c r="H681" s="27">
        <v>501466.36047000001</v>
      </c>
      <c r="I681" s="27">
        <v>177546.79876000001</v>
      </c>
      <c r="J681" s="2">
        <f t="shared" si="42"/>
        <v>35.405525226775737</v>
      </c>
      <c r="K681" s="27">
        <v>185668.53890000001</v>
      </c>
      <c r="L681" s="2">
        <f t="shared" si="43"/>
        <v>95.625677786814308</v>
      </c>
      <c r="M681" s="27">
        <v>39930.294190000015</v>
      </c>
    </row>
    <row r="682" spans="1:13" ht="51" x14ac:dyDescent="0.2">
      <c r="A682" s="26" t="s">
        <v>275</v>
      </c>
      <c r="B682" s="26" t="s">
        <v>411</v>
      </c>
      <c r="C682" s="27"/>
      <c r="D682" s="27"/>
      <c r="E682" s="2" t="str">
        <f t="shared" si="40"/>
        <v xml:space="preserve"> </v>
      </c>
      <c r="F682" s="27"/>
      <c r="G682" s="2" t="str">
        <f t="shared" si="41"/>
        <v xml:space="preserve"> </v>
      </c>
      <c r="H682" s="27"/>
      <c r="I682" s="27"/>
      <c r="J682" s="2" t="str">
        <f t="shared" si="42"/>
        <v xml:space="preserve"> </v>
      </c>
      <c r="K682" s="27"/>
      <c r="L682" s="2" t="str">
        <f t="shared" si="43"/>
        <v xml:space="preserve"> </v>
      </c>
      <c r="M682" s="27"/>
    </row>
    <row r="683" spans="1:13" ht="63.75" x14ac:dyDescent="0.2">
      <c r="A683" s="26" t="s">
        <v>483</v>
      </c>
      <c r="B683" s="26" t="s">
        <v>882</v>
      </c>
      <c r="C683" s="27"/>
      <c r="D683" s="27"/>
      <c r="E683" s="2" t="str">
        <f t="shared" si="40"/>
        <v xml:space="preserve"> </v>
      </c>
      <c r="F683" s="27"/>
      <c r="G683" s="2" t="str">
        <f t="shared" si="41"/>
        <v xml:space="preserve"> </v>
      </c>
      <c r="H683" s="27"/>
      <c r="I683" s="27"/>
      <c r="J683" s="2" t="str">
        <f t="shared" si="42"/>
        <v xml:space="preserve"> </v>
      </c>
      <c r="K683" s="27"/>
      <c r="L683" s="2" t="str">
        <f t="shared" si="43"/>
        <v xml:space="preserve"> </v>
      </c>
      <c r="M683" s="27"/>
    </row>
    <row r="684" spans="1:13" ht="51" x14ac:dyDescent="0.2">
      <c r="A684" s="26" t="s">
        <v>887</v>
      </c>
      <c r="B684" s="26" t="s">
        <v>1131</v>
      </c>
      <c r="C684" s="27">
        <v>10516.87407</v>
      </c>
      <c r="D684" s="27">
        <v>2593.2617500000001</v>
      </c>
      <c r="E684" s="2">
        <f t="shared" si="40"/>
        <v>24.658104040604911</v>
      </c>
      <c r="F684" s="27">
        <v>2292.0625700000001</v>
      </c>
      <c r="G684" s="2">
        <f t="shared" si="41"/>
        <v>113.14096674071162</v>
      </c>
      <c r="H684" s="27">
        <v>10516.87407</v>
      </c>
      <c r="I684" s="27">
        <v>2593.2617500000001</v>
      </c>
      <c r="J684" s="2">
        <f t="shared" si="42"/>
        <v>24.658104040604911</v>
      </c>
      <c r="K684" s="27">
        <v>2292.0625700000001</v>
      </c>
      <c r="L684" s="2">
        <f t="shared" si="43"/>
        <v>113.14096674071162</v>
      </c>
      <c r="M684" s="27">
        <v>879.74709000000007</v>
      </c>
    </row>
    <row r="685" spans="1:13" ht="51" x14ac:dyDescent="0.2">
      <c r="A685" s="26" t="s">
        <v>1005</v>
      </c>
      <c r="B685" s="26" t="s">
        <v>911</v>
      </c>
      <c r="C685" s="27">
        <v>6334.5864000000001</v>
      </c>
      <c r="D685" s="27">
        <v>1293.251</v>
      </c>
      <c r="E685" s="2">
        <f t="shared" si="40"/>
        <v>20.41571332897125</v>
      </c>
      <c r="F685" s="27">
        <v>1335.2926199999999</v>
      </c>
      <c r="G685" s="2">
        <f t="shared" si="41"/>
        <v>96.851505103053753</v>
      </c>
      <c r="H685" s="27">
        <v>6334.5864000000001</v>
      </c>
      <c r="I685" s="27">
        <v>1293.251</v>
      </c>
      <c r="J685" s="2">
        <f t="shared" si="42"/>
        <v>20.41571332897125</v>
      </c>
      <c r="K685" s="27">
        <v>1335.2926199999999</v>
      </c>
      <c r="L685" s="2">
        <f t="shared" si="43"/>
        <v>96.851505103053753</v>
      </c>
      <c r="M685" s="27">
        <v>465.63400000000001</v>
      </c>
    </row>
    <row r="686" spans="1:13" ht="38.25" x14ac:dyDescent="0.2">
      <c r="A686" s="26" t="s">
        <v>1272</v>
      </c>
      <c r="B686" s="26" t="s">
        <v>1481</v>
      </c>
      <c r="C686" s="27">
        <v>75768.100000000006</v>
      </c>
      <c r="D686" s="27">
        <v>66455.431100000002</v>
      </c>
      <c r="E686" s="2">
        <f t="shared" si="40"/>
        <v>87.708984519870498</v>
      </c>
      <c r="F686" s="27">
        <v>64344.964789999998</v>
      </c>
      <c r="G686" s="2">
        <f t="shared" si="41"/>
        <v>103.27992457045838</v>
      </c>
      <c r="H686" s="27">
        <v>75768.100000000006</v>
      </c>
      <c r="I686" s="27">
        <v>66455.431100000002</v>
      </c>
      <c r="J686" s="2">
        <f t="shared" si="42"/>
        <v>87.708984519870498</v>
      </c>
      <c r="K686" s="27">
        <v>64344.964789999998</v>
      </c>
      <c r="L686" s="2">
        <f t="shared" si="43"/>
        <v>103.27992457045838</v>
      </c>
      <c r="M686" s="27">
        <v>1354.0495900000024</v>
      </c>
    </row>
    <row r="687" spans="1:13" ht="51" x14ac:dyDescent="0.2">
      <c r="A687" s="26" t="s">
        <v>1571</v>
      </c>
      <c r="B687" s="26" t="s">
        <v>409</v>
      </c>
      <c r="C687" s="27">
        <v>75768.100000000006</v>
      </c>
      <c r="D687" s="27">
        <v>66455.431100000002</v>
      </c>
      <c r="E687" s="2">
        <f t="shared" si="40"/>
        <v>87.708984519870498</v>
      </c>
      <c r="F687" s="27">
        <v>64344.964789999998</v>
      </c>
      <c r="G687" s="2">
        <f t="shared" si="41"/>
        <v>103.27992457045838</v>
      </c>
      <c r="H687" s="27">
        <v>75768.100000000006</v>
      </c>
      <c r="I687" s="27">
        <v>66455.431100000002</v>
      </c>
      <c r="J687" s="2">
        <f t="shared" si="42"/>
        <v>87.708984519870498</v>
      </c>
      <c r="K687" s="27">
        <v>64344.964789999998</v>
      </c>
      <c r="L687" s="2">
        <f t="shared" si="43"/>
        <v>103.27992457045838</v>
      </c>
      <c r="M687" s="27">
        <v>1354.0495900000024</v>
      </c>
    </row>
    <row r="688" spans="1:13" ht="51" x14ac:dyDescent="0.2">
      <c r="A688" s="26" t="s">
        <v>44</v>
      </c>
      <c r="B688" s="26" t="s">
        <v>872</v>
      </c>
      <c r="C688" s="27"/>
      <c r="D688" s="27"/>
      <c r="E688" s="2" t="str">
        <f t="shared" si="40"/>
        <v xml:space="preserve"> </v>
      </c>
      <c r="F688" s="27"/>
      <c r="G688" s="2" t="str">
        <f t="shared" si="41"/>
        <v xml:space="preserve"> </v>
      </c>
      <c r="H688" s="27"/>
      <c r="I688" s="27"/>
      <c r="J688" s="2" t="str">
        <f t="shared" si="42"/>
        <v xml:space="preserve"> </v>
      </c>
      <c r="K688" s="27"/>
      <c r="L688" s="2" t="str">
        <f t="shared" si="43"/>
        <v xml:space="preserve"> </v>
      </c>
      <c r="M688" s="27"/>
    </row>
    <row r="689" spans="1:13" ht="38.25" x14ac:dyDescent="0.2">
      <c r="A689" s="26" t="s">
        <v>1352</v>
      </c>
      <c r="B689" s="26" t="s">
        <v>1224</v>
      </c>
      <c r="C689" s="27"/>
      <c r="D689" s="27"/>
      <c r="E689" s="2" t="str">
        <f t="shared" si="40"/>
        <v xml:space="preserve"> </v>
      </c>
      <c r="F689" s="27"/>
      <c r="G689" s="2" t="str">
        <f t="shared" si="41"/>
        <v xml:space="preserve"> </v>
      </c>
      <c r="H689" s="27"/>
      <c r="I689" s="27"/>
      <c r="J689" s="2" t="str">
        <f t="shared" si="42"/>
        <v xml:space="preserve"> </v>
      </c>
      <c r="K689" s="27"/>
      <c r="L689" s="2" t="str">
        <f t="shared" si="43"/>
        <v xml:space="preserve"> </v>
      </c>
      <c r="M689" s="27"/>
    </row>
    <row r="690" spans="1:13" ht="51" x14ac:dyDescent="0.2">
      <c r="A690" s="26" t="s">
        <v>11</v>
      </c>
      <c r="B690" s="26" t="s">
        <v>1216</v>
      </c>
      <c r="C690" s="27"/>
      <c r="D690" s="27"/>
      <c r="E690" s="2" t="str">
        <f t="shared" si="40"/>
        <v xml:space="preserve"> </v>
      </c>
      <c r="F690" s="27"/>
      <c r="G690" s="2" t="str">
        <f t="shared" si="41"/>
        <v xml:space="preserve"> </v>
      </c>
      <c r="H690" s="27"/>
      <c r="I690" s="27"/>
      <c r="J690" s="2" t="str">
        <f t="shared" si="42"/>
        <v xml:space="preserve"> </v>
      </c>
      <c r="K690" s="27"/>
      <c r="L690" s="2" t="str">
        <f t="shared" si="43"/>
        <v xml:space="preserve"> </v>
      </c>
      <c r="M690" s="27"/>
    </row>
    <row r="691" spans="1:13" ht="191.25" x14ac:dyDescent="0.2">
      <c r="A691" s="26" t="s">
        <v>883</v>
      </c>
      <c r="B691" s="26" t="s">
        <v>181</v>
      </c>
      <c r="C691" s="27"/>
      <c r="D691" s="27"/>
      <c r="E691" s="2" t="str">
        <f t="shared" si="40"/>
        <v xml:space="preserve"> </v>
      </c>
      <c r="F691" s="27">
        <v>513.03332</v>
      </c>
      <c r="G691" s="2" t="str">
        <f t="shared" si="41"/>
        <v/>
      </c>
      <c r="H691" s="27"/>
      <c r="I691" s="27"/>
      <c r="J691" s="2" t="str">
        <f t="shared" si="42"/>
        <v xml:space="preserve"> </v>
      </c>
      <c r="K691" s="27">
        <v>513.03332</v>
      </c>
      <c r="L691" s="2" t="str">
        <f t="shared" si="43"/>
        <v/>
      </c>
      <c r="M691" s="27"/>
    </row>
    <row r="692" spans="1:13" ht="191.25" x14ac:dyDescent="0.2">
      <c r="A692" s="26" t="s">
        <v>233</v>
      </c>
      <c r="B692" s="26" t="s">
        <v>410</v>
      </c>
      <c r="C692" s="27"/>
      <c r="D692" s="27"/>
      <c r="E692" s="2" t="str">
        <f t="shared" si="40"/>
        <v xml:space="preserve"> </v>
      </c>
      <c r="F692" s="27">
        <v>513.03332</v>
      </c>
      <c r="G692" s="2" t="str">
        <f t="shared" si="41"/>
        <v/>
      </c>
      <c r="H692" s="27"/>
      <c r="I692" s="27"/>
      <c r="J692" s="2" t="str">
        <f t="shared" si="42"/>
        <v xml:space="preserve"> </v>
      </c>
      <c r="K692" s="27">
        <v>513.03332</v>
      </c>
      <c r="L692" s="2" t="str">
        <f t="shared" si="43"/>
        <v/>
      </c>
      <c r="M692" s="27"/>
    </row>
    <row r="693" spans="1:13" ht="63.75" x14ac:dyDescent="0.2">
      <c r="A693" s="26" t="s">
        <v>247</v>
      </c>
      <c r="B693" s="26" t="s">
        <v>754</v>
      </c>
      <c r="C693" s="27"/>
      <c r="D693" s="27"/>
      <c r="E693" s="2" t="str">
        <f t="shared" si="40"/>
        <v xml:space="preserve"> </v>
      </c>
      <c r="F693" s="27"/>
      <c r="G693" s="2" t="str">
        <f t="shared" si="41"/>
        <v xml:space="preserve"> </v>
      </c>
      <c r="H693" s="27"/>
      <c r="I693" s="27"/>
      <c r="J693" s="2" t="str">
        <f t="shared" si="42"/>
        <v xml:space="preserve"> </v>
      </c>
      <c r="K693" s="27"/>
      <c r="L693" s="2" t="str">
        <f t="shared" si="43"/>
        <v xml:space="preserve"> </v>
      </c>
      <c r="M693" s="27"/>
    </row>
    <row r="694" spans="1:13" ht="63.75" x14ac:dyDescent="0.2">
      <c r="A694" s="26" t="s">
        <v>157</v>
      </c>
      <c r="B694" s="26" t="s">
        <v>1451</v>
      </c>
      <c r="C694" s="27"/>
      <c r="D694" s="27"/>
      <c r="E694" s="2" t="str">
        <f t="shared" si="40"/>
        <v xml:space="preserve"> </v>
      </c>
      <c r="F694" s="27"/>
      <c r="G694" s="2" t="str">
        <f t="shared" si="41"/>
        <v xml:space="preserve"> </v>
      </c>
      <c r="H694" s="27"/>
      <c r="I694" s="27"/>
      <c r="J694" s="2" t="str">
        <f t="shared" si="42"/>
        <v xml:space="preserve"> </v>
      </c>
      <c r="K694" s="27"/>
      <c r="L694" s="2" t="str">
        <f t="shared" si="43"/>
        <v xml:space="preserve"> </v>
      </c>
      <c r="M694" s="27"/>
    </row>
    <row r="695" spans="1:13" ht="63.75" x14ac:dyDescent="0.2">
      <c r="A695" s="26" t="s">
        <v>1048</v>
      </c>
      <c r="B695" s="26" t="s">
        <v>441</v>
      </c>
      <c r="C695" s="27"/>
      <c r="D695" s="27"/>
      <c r="E695" s="2" t="str">
        <f t="shared" si="40"/>
        <v xml:space="preserve"> </v>
      </c>
      <c r="F695" s="27"/>
      <c r="G695" s="2" t="str">
        <f t="shared" si="41"/>
        <v xml:space="preserve"> </v>
      </c>
      <c r="H695" s="27"/>
      <c r="I695" s="27"/>
      <c r="J695" s="2" t="str">
        <f t="shared" si="42"/>
        <v xml:space="preserve"> </v>
      </c>
      <c r="K695" s="27"/>
      <c r="L695" s="2" t="str">
        <f t="shared" si="43"/>
        <v xml:space="preserve"> </v>
      </c>
      <c r="M695" s="27"/>
    </row>
    <row r="696" spans="1:13" ht="102" x14ac:dyDescent="0.2">
      <c r="A696" s="26" t="s">
        <v>809</v>
      </c>
      <c r="B696" s="26" t="s">
        <v>1333</v>
      </c>
      <c r="C696" s="27">
        <v>354118</v>
      </c>
      <c r="D696" s="27">
        <v>87435.102750000005</v>
      </c>
      <c r="E696" s="2">
        <f t="shared" si="40"/>
        <v>24.690951250713042</v>
      </c>
      <c r="F696" s="27">
        <v>87478.737389999995</v>
      </c>
      <c r="G696" s="2">
        <f t="shared" si="41"/>
        <v>99.950119719029033</v>
      </c>
      <c r="H696" s="27">
        <v>354118</v>
      </c>
      <c r="I696" s="27">
        <v>87435.102750000005</v>
      </c>
      <c r="J696" s="2">
        <f t="shared" si="42"/>
        <v>24.690951250713042</v>
      </c>
      <c r="K696" s="27">
        <v>87478.737389999995</v>
      </c>
      <c r="L696" s="2">
        <f t="shared" si="43"/>
        <v>99.950119719029033</v>
      </c>
      <c r="M696" s="27">
        <v>32498.871350000009</v>
      </c>
    </row>
    <row r="697" spans="1:13" ht="114.75" x14ac:dyDescent="0.2">
      <c r="A697" s="26" t="s">
        <v>175</v>
      </c>
      <c r="B697" s="26" t="s">
        <v>1420</v>
      </c>
      <c r="C697" s="27">
        <v>354118</v>
      </c>
      <c r="D697" s="27">
        <v>87435.102750000005</v>
      </c>
      <c r="E697" s="2">
        <f t="shared" si="40"/>
        <v>24.690951250713042</v>
      </c>
      <c r="F697" s="27">
        <v>87478.737389999995</v>
      </c>
      <c r="G697" s="2">
        <f t="shared" si="41"/>
        <v>99.950119719029033</v>
      </c>
      <c r="H697" s="27">
        <v>354118</v>
      </c>
      <c r="I697" s="27">
        <v>87435.102750000005</v>
      </c>
      <c r="J697" s="2">
        <f t="shared" si="42"/>
        <v>24.690951250713042</v>
      </c>
      <c r="K697" s="27">
        <v>87478.737389999995</v>
      </c>
      <c r="L697" s="2">
        <f t="shared" si="43"/>
        <v>99.950119719029033</v>
      </c>
      <c r="M697" s="27">
        <v>32498.871350000009</v>
      </c>
    </row>
    <row r="698" spans="1:13" ht="127.5" x14ac:dyDescent="0.2">
      <c r="A698" s="26" t="s">
        <v>1001</v>
      </c>
      <c r="B698" s="26" t="s">
        <v>909</v>
      </c>
      <c r="C698" s="27">
        <v>54449.599999999999</v>
      </c>
      <c r="D698" s="27">
        <v>13410.6</v>
      </c>
      <c r="E698" s="2">
        <f t="shared" si="40"/>
        <v>24.629382034027799</v>
      </c>
      <c r="F698" s="27">
        <v>13280.4</v>
      </c>
      <c r="G698" s="2">
        <f t="shared" si="41"/>
        <v>100.98039215686273</v>
      </c>
      <c r="H698" s="27">
        <v>54449.599999999999</v>
      </c>
      <c r="I698" s="27">
        <v>13410.6</v>
      </c>
      <c r="J698" s="2">
        <f t="shared" si="42"/>
        <v>24.629382034027799</v>
      </c>
      <c r="K698" s="27">
        <v>13280.4</v>
      </c>
      <c r="L698" s="2">
        <f t="shared" si="43"/>
        <v>100.98039215686273</v>
      </c>
      <c r="M698" s="27">
        <v>4452.84</v>
      </c>
    </row>
    <row r="699" spans="1:13" ht="140.25" x14ac:dyDescent="0.2">
      <c r="A699" s="26" t="s">
        <v>364</v>
      </c>
      <c r="B699" s="26" t="s">
        <v>1054</v>
      </c>
      <c r="C699" s="27">
        <v>54449.599999999999</v>
      </c>
      <c r="D699" s="27">
        <v>13410.6</v>
      </c>
      <c r="E699" s="2">
        <f t="shared" si="40"/>
        <v>24.629382034027799</v>
      </c>
      <c r="F699" s="27">
        <v>13280.4</v>
      </c>
      <c r="G699" s="2">
        <f t="shared" si="41"/>
        <v>100.98039215686273</v>
      </c>
      <c r="H699" s="27">
        <v>54449.599999999999</v>
      </c>
      <c r="I699" s="27">
        <v>13410.6</v>
      </c>
      <c r="J699" s="2">
        <f t="shared" si="42"/>
        <v>24.629382034027799</v>
      </c>
      <c r="K699" s="27">
        <v>13280.4</v>
      </c>
      <c r="L699" s="2">
        <f t="shared" si="43"/>
        <v>100.98039215686273</v>
      </c>
      <c r="M699" s="27">
        <v>4452.84</v>
      </c>
    </row>
    <row r="700" spans="1:13" ht="76.5" x14ac:dyDescent="0.2">
      <c r="A700" s="26" t="s">
        <v>418</v>
      </c>
      <c r="B700" s="26" t="s">
        <v>82</v>
      </c>
      <c r="C700" s="27"/>
      <c r="D700" s="27"/>
      <c r="E700" s="2" t="str">
        <f t="shared" si="40"/>
        <v xml:space="preserve"> </v>
      </c>
      <c r="F700" s="27"/>
      <c r="G700" s="2" t="str">
        <f t="shared" si="41"/>
        <v xml:space="preserve"> </v>
      </c>
      <c r="H700" s="27"/>
      <c r="I700" s="27"/>
      <c r="J700" s="2" t="str">
        <f t="shared" si="42"/>
        <v xml:space="preserve"> </v>
      </c>
      <c r="K700" s="27"/>
      <c r="L700" s="2" t="str">
        <f t="shared" si="43"/>
        <v xml:space="preserve"> </v>
      </c>
      <c r="M700" s="27"/>
    </row>
    <row r="701" spans="1:13" ht="25.5" x14ac:dyDescent="0.2">
      <c r="A701" s="26" t="s">
        <v>1589</v>
      </c>
      <c r="B701" s="26" t="s">
        <v>977</v>
      </c>
      <c r="C701" s="27"/>
      <c r="D701" s="27"/>
      <c r="E701" s="2" t="str">
        <f t="shared" si="40"/>
        <v xml:space="preserve"> </v>
      </c>
      <c r="F701" s="27"/>
      <c r="G701" s="2" t="str">
        <f t="shared" si="41"/>
        <v xml:space="preserve"> </v>
      </c>
      <c r="H701" s="27"/>
      <c r="I701" s="27"/>
      <c r="J701" s="2" t="str">
        <f t="shared" si="42"/>
        <v xml:space="preserve"> </v>
      </c>
      <c r="K701" s="27"/>
      <c r="L701" s="2" t="str">
        <f t="shared" si="43"/>
        <v xml:space="preserve"> </v>
      </c>
      <c r="M701" s="27"/>
    </row>
    <row r="702" spans="1:13" ht="38.25" x14ac:dyDescent="0.2">
      <c r="A702" s="26" t="s">
        <v>974</v>
      </c>
      <c r="B702" s="26" t="s">
        <v>118</v>
      </c>
      <c r="C702" s="27"/>
      <c r="D702" s="27"/>
      <c r="E702" s="2" t="str">
        <f t="shared" si="40"/>
        <v xml:space="preserve"> </v>
      </c>
      <c r="F702" s="27"/>
      <c r="G702" s="2" t="str">
        <f t="shared" si="41"/>
        <v xml:space="preserve"> </v>
      </c>
      <c r="H702" s="27"/>
      <c r="I702" s="27"/>
      <c r="J702" s="2" t="str">
        <f t="shared" si="42"/>
        <v xml:space="preserve"> </v>
      </c>
      <c r="K702" s="27"/>
      <c r="L702" s="2" t="str">
        <f t="shared" si="43"/>
        <v xml:space="preserve"> </v>
      </c>
      <c r="M702" s="27"/>
    </row>
    <row r="703" spans="1:13" ht="63.75" x14ac:dyDescent="0.2">
      <c r="A703" s="26" t="s">
        <v>1039</v>
      </c>
      <c r="B703" s="26" t="s">
        <v>1521</v>
      </c>
      <c r="C703" s="27"/>
      <c r="D703" s="27"/>
      <c r="E703" s="2" t="str">
        <f t="shared" si="40"/>
        <v xml:space="preserve"> </v>
      </c>
      <c r="F703" s="27"/>
      <c r="G703" s="2" t="str">
        <f t="shared" si="41"/>
        <v xml:space="preserve"> </v>
      </c>
      <c r="H703" s="27"/>
      <c r="I703" s="27"/>
      <c r="J703" s="2" t="str">
        <f t="shared" si="42"/>
        <v xml:space="preserve"> </v>
      </c>
      <c r="K703" s="27"/>
      <c r="L703" s="2" t="str">
        <f t="shared" si="43"/>
        <v xml:space="preserve"> </v>
      </c>
      <c r="M703" s="27"/>
    </row>
    <row r="704" spans="1:13" ht="76.5" x14ac:dyDescent="0.2">
      <c r="A704" s="26" t="s">
        <v>1371</v>
      </c>
      <c r="B704" s="26" t="s">
        <v>1181</v>
      </c>
      <c r="C704" s="27"/>
      <c r="D704" s="27"/>
      <c r="E704" s="2" t="str">
        <f t="shared" si="40"/>
        <v xml:space="preserve"> </v>
      </c>
      <c r="F704" s="27"/>
      <c r="G704" s="2" t="str">
        <f t="shared" si="41"/>
        <v xml:space="preserve"> </v>
      </c>
      <c r="H704" s="27"/>
      <c r="I704" s="27"/>
      <c r="J704" s="2" t="str">
        <f t="shared" si="42"/>
        <v xml:space="preserve"> </v>
      </c>
      <c r="K704" s="27"/>
      <c r="L704" s="2" t="str">
        <f t="shared" si="43"/>
        <v xml:space="preserve"> </v>
      </c>
      <c r="M704" s="27"/>
    </row>
    <row r="705" spans="1:13" ht="76.5" x14ac:dyDescent="0.2">
      <c r="A705" s="26" t="s">
        <v>1315</v>
      </c>
      <c r="B705" s="26" t="s">
        <v>1556</v>
      </c>
      <c r="C705" s="27"/>
      <c r="D705" s="27"/>
      <c r="E705" s="2" t="str">
        <f t="shared" si="40"/>
        <v xml:space="preserve"> </v>
      </c>
      <c r="F705" s="27"/>
      <c r="G705" s="2" t="str">
        <f t="shared" si="41"/>
        <v xml:space="preserve"> </v>
      </c>
      <c r="H705" s="27"/>
      <c r="I705" s="27"/>
      <c r="J705" s="2" t="str">
        <f t="shared" si="42"/>
        <v xml:space="preserve"> </v>
      </c>
      <c r="K705" s="27"/>
      <c r="L705" s="2" t="str">
        <f t="shared" si="43"/>
        <v xml:space="preserve"> </v>
      </c>
      <c r="M705" s="27"/>
    </row>
    <row r="706" spans="1:13" ht="89.25" x14ac:dyDescent="0.2">
      <c r="A706" s="26" t="s">
        <v>1622</v>
      </c>
      <c r="B706" s="26" t="s">
        <v>241</v>
      </c>
      <c r="C706" s="27"/>
      <c r="D706" s="27"/>
      <c r="E706" s="2" t="str">
        <f t="shared" si="40"/>
        <v xml:space="preserve"> </v>
      </c>
      <c r="F706" s="27"/>
      <c r="G706" s="2" t="str">
        <f t="shared" si="41"/>
        <v xml:space="preserve"> </v>
      </c>
      <c r="H706" s="27"/>
      <c r="I706" s="27"/>
      <c r="J706" s="2" t="str">
        <f t="shared" si="42"/>
        <v xml:space="preserve"> </v>
      </c>
      <c r="K706" s="27"/>
      <c r="L706" s="2" t="str">
        <f t="shared" si="43"/>
        <v xml:space="preserve"> </v>
      </c>
      <c r="M706" s="27"/>
    </row>
    <row r="707" spans="1:13" ht="63.75" x14ac:dyDescent="0.2">
      <c r="A707" s="26" t="s">
        <v>910</v>
      </c>
      <c r="B707" s="26" t="s">
        <v>978</v>
      </c>
      <c r="C707" s="27"/>
      <c r="D707" s="27"/>
      <c r="E707" s="2" t="str">
        <f t="shared" si="40"/>
        <v xml:space="preserve"> </v>
      </c>
      <c r="F707" s="27"/>
      <c r="G707" s="2" t="str">
        <f t="shared" si="41"/>
        <v xml:space="preserve"> </v>
      </c>
      <c r="H707" s="27"/>
      <c r="I707" s="27"/>
      <c r="J707" s="2" t="str">
        <f t="shared" si="42"/>
        <v xml:space="preserve"> </v>
      </c>
      <c r="K707" s="27"/>
      <c r="L707" s="2" t="str">
        <f t="shared" si="43"/>
        <v xml:space="preserve"> </v>
      </c>
      <c r="M707" s="27"/>
    </row>
    <row r="708" spans="1:13" ht="76.5" x14ac:dyDescent="0.2">
      <c r="A708" s="26" t="s">
        <v>266</v>
      </c>
      <c r="B708" s="26" t="s">
        <v>1601</v>
      </c>
      <c r="C708" s="27"/>
      <c r="D708" s="27"/>
      <c r="E708" s="2" t="str">
        <f t="shared" si="40"/>
        <v xml:space="preserve"> </v>
      </c>
      <c r="F708" s="27"/>
      <c r="G708" s="2" t="str">
        <f t="shared" si="41"/>
        <v xml:space="preserve"> </v>
      </c>
      <c r="H708" s="27"/>
      <c r="I708" s="27"/>
      <c r="J708" s="2" t="str">
        <f t="shared" si="42"/>
        <v xml:space="preserve"> </v>
      </c>
      <c r="K708" s="27"/>
      <c r="L708" s="2" t="str">
        <f t="shared" si="43"/>
        <v xml:space="preserve"> </v>
      </c>
      <c r="M708" s="27"/>
    </row>
    <row r="709" spans="1:13" ht="51" x14ac:dyDescent="0.2">
      <c r="A709" s="26" t="s">
        <v>298</v>
      </c>
      <c r="B709" s="26" t="s">
        <v>1477</v>
      </c>
      <c r="C709" s="27"/>
      <c r="D709" s="27"/>
      <c r="E709" s="2" t="str">
        <f t="shared" si="40"/>
        <v xml:space="preserve"> </v>
      </c>
      <c r="F709" s="27">
        <v>1479.33601</v>
      </c>
      <c r="G709" s="2" t="str">
        <f t="shared" si="41"/>
        <v/>
      </c>
      <c r="H709" s="27"/>
      <c r="I709" s="27"/>
      <c r="J709" s="2" t="str">
        <f t="shared" si="42"/>
        <v xml:space="preserve"> </v>
      </c>
      <c r="K709" s="27">
        <v>1479.33601</v>
      </c>
      <c r="L709" s="2" t="str">
        <f t="shared" si="43"/>
        <v/>
      </c>
      <c r="M709" s="27"/>
    </row>
    <row r="710" spans="1:13" ht="51" x14ac:dyDescent="0.2">
      <c r="A710" s="26" t="s">
        <v>653</v>
      </c>
      <c r="B710" s="26" t="s">
        <v>1546</v>
      </c>
      <c r="C710" s="27"/>
      <c r="D710" s="27"/>
      <c r="E710" s="2" t="str">
        <f t="shared" si="40"/>
        <v xml:space="preserve"> </v>
      </c>
      <c r="F710" s="27">
        <v>1479.33601</v>
      </c>
      <c r="G710" s="2" t="str">
        <f t="shared" si="41"/>
        <v/>
      </c>
      <c r="H710" s="27"/>
      <c r="I710" s="27"/>
      <c r="J710" s="2" t="str">
        <f t="shared" si="42"/>
        <v xml:space="preserve"> </v>
      </c>
      <c r="K710" s="27">
        <v>1479.33601</v>
      </c>
      <c r="L710" s="2" t="str">
        <f t="shared" si="43"/>
        <v/>
      </c>
      <c r="M710" s="27"/>
    </row>
    <row r="711" spans="1:13" ht="25.5" x14ac:dyDescent="0.2">
      <c r="A711" s="26" t="s">
        <v>1023</v>
      </c>
      <c r="B711" s="26" t="s">
        <v>487</v>
      </c>
      <c r="C711" s="27"/>
      <c r="D711" s="27"/>
      <c r="E711" s="2" t="str">
        <f t="shared" si="40"/>
        <v xml:space="preserve"> </v>
      </c>
      <c r="F711" s="27">
        <v>2500</v>
      </c>
      <c r="G711" s="2" t="str">
        <f t="shared" si="41"/>
        <v/>
      </c>
      <c r="H711" s="27"/>
      <c r="I711" s="27"/>
      <c r="J711" s="2" t="str">
        <f t="shared" si="42"/>
        <v xml:space="preserve"> </v>
      </c>
      <c r="K711" s="27">
        <v>2500</v>
      </c>
      <c r="L711" s="2" t="str">
        <f t="shared" si="43"/>
        <v/>
      </c>
      <c r="M711" s="27"/>
    </row>
    <row r="712" spans="1:13" ht="38.25" x14ac:dyDescent="0.2">
      <c r="A712" s="26" t="s">
        <v>382</v>
      </c>
      <c r="B712" s="26" t="s">
        <v>141</v>
      </c>
      <c r="C712" s="27"/>
      <c r="D712" s="27"/>
      <c r="E712" s="2" t="str">
        <f t="shared" si="40"/>
        <v xml:space="preserve"> </v>
      </c>
      <c r="F712" s="27">
        <v>2500</v>
      </c>
      <c r="G712" s="2" t="str">
        <f t="shared" si="41"/>
        <v/>
      </c>
      <c r="H712" s="27"/>
      <c r="I712" s="27"/>
      <c r="J712" s="2" t="str">
        <f t="shared" si="42"/>
        <v xml:space="preserve"> </v>
      </c>
      <c r="K712" s="27">
        <v>2500</v>
      </c>
      <c r="L712" s="2" t="str">
        <f t="shared" si="43"/>
        <v/>
      </c>
      <c r="M712" s="27"/>
    </row>
    <row r="713" spans="1:13" ht="25.5" x14ac:dyDescent="0.2">
      <c r="A713" s="26" t="s">
        <v>186</v>
      </c>
      <c r="B713" s="26" t="s">
        <v>659</v>
      </c>
      <c r="C713" s="27"/>
      <c r="D713" s="27"/>
      <c r="E713" s="2" t="str">
        <f t="shared" ref="E713:E776" si="44">IF(C713=0," ",IF(D713/C713*100&gt;200,"свыше 200",IF(D713/C713&gt;0,D713/C713*100,"")))</f>
        <v xml:space="preserve"> </v>
      </c>
      <c r="F713" s="27">
        <v>2595.2121999999999</v>
      </c>
      <c r="G713" s="2" t="str">
        <f t="shared" ref="G713:G776" si="45">IF(F713=0," ",IF(D713/F713*100&gt;200,"свыше 200",IF(D713/F713&gt;0,D713/F713*100,"")))</f>
        <v/>
      </c>
      <c r="H713" s="27"/>
      <c r="I713" s="27"/>
      <c r="J713" s="2" t="str">
        <f t="shared" si="42"/>
        <v xml:space="preserve"> </v>
      </c>
      <c r="K713" s="27">
        <v>2595.2121999999999</v>
      </c>
      <c r="L713" s="2" t="str">
        <f t="shared" si="43"/>
        <v/>
      </c>
      <c r="M713" s="27"/>
    </row>
    <row r="714" spans="1:13" ht="38.25" x14ac:dyDescent="0.2">
      <c r="A714" s="26" t="s">
        <v>1205</v>
      </c>
      <c r="B714" s="26" t="s">
        <v>213</v>
      </c>
      <c r="C714" s="27"/>
      <c r="D714" s="27"/>
      <c r="E714" s="2" t="str">
        <f t="shared" si="44"/>
        <v xml:space="preserve"> </v>
      </c>
      <c r="F714" s="27">
        <v>2595.2121999999999</v>
      </c>
      <c r="G714" s="2" t="str">
        <f t="shared" si="45"/>
        <v/>
      </c>
      <c r="H714" s="27"/>
      <c r="I714" s="27"/>
      <c r="J714" s="2" t="str">
        <f t="shared" ref="J714:J777" si="46">IF(H714=0," ",IF(I714/H714*100&gt;200,"свыше 200",IF(I714/H714&gt;0,I714/H714*100,"")))</f>
        <v xml:space="preserve"> </v>
      </c>
      <c r="K714" s="27">
        <v>2595.2121999999999</v>
      </c>
      <c r="L714" s="2" t="str">
        <f t="shared" ref="L714:L777" si="47">IF(K714=0," ",IF(I714/K714*100&gt;200,"свыше 200",IF(I714/K714&gt;0,I714/K714*100,"")))</f>
        <v/>
      </c>
      <c r="M714" s="27"/>
    </row>
    <row r="715" spans="1:13" ht="51" x14ac:dyDescent="0.2">
      <c r="A715" s="26" t="s">
        <v>310</v>
      </c>
      <c r="B715" s="26" t="s">
        <v>425</v>
      </c>
      <c r="C715" s="27">
        <v>279.2</v>
      </c>
      <c r="D715" s="27">
        <v>279.15215999999998</v>
      </c>
      <c r="E715" s="2">
        <f t="shared" si="44"/>
        <v>99.98286532951289</v>
      </c>
      <c r="F715" s="27"/>
      <c r="G715" s="2" t="str">
        <f t="shared" si="45"/>
        <v xml:space="preserve"> </v>
      </c>
      <c r="H715" s="27">
        <v>279.2</v>
      </c>
      <c r="I715" s="27">
        <v>279.15215999999998</v>
      </c>
      <c r="J715" s="2">
        <f t="shared" si="46"/>
        <v>99.98286532951289</v>
      </c>
      <c r="K715" s="27"/>
      <c r="L715" s="2" t="str">
        <f t="shared" si="47"/>
        <v xml:space="preserve"> </v>
      </c>
      <c r="M715" s="27">
        <v>279.15215999999998</v>
      </c>
    </row>
    <row r="716" spans="1:13" ht="63.75" x14ac:dyDescent="0.2">
      <c r="A716" s="26" t="s">
        <v>665</v>
      </c>
      <c r="B716" s="26" t="s">
        <v>1611</v>
      </c>
      <c r="C716" s="27">
        <v>279.2</v>
      </c>
      <c r="D716" s="27">
        <v>279.15215999999998</v>
      </c>
      <c r="E716" s="2">
        <f t="shared" si="44"/>
        <v>99.98286532951289</v>
      </c>
      <c r="F716" s="27"/>
      <c r="G716" s="2" t="str">
        <f t="shared" si="45"/>
        <v xml:space="preserve"> </v>
      </c>
      <c r="H716" s="27">
        <v>279.2</v>
      </c>
      <c r="I716" s="27">
        <v>279.15215999999998</v>
      </c>
      <c r="J716" s="2">
        <f t="shared" si="46"/>
        <v>99.98286532951289</v>
      </c>
      <c r="K716" s="27"/>
      <c r="L716" s="2" t="str">
        <f t="shared" si="47"/>
        <v xml:space="preserve"> </v>
      </c>
      <c r="M716" s="27">
        <v>279.15215999999998</v>
      </c>
    </row>
    <row r="717" spans="1:13" ht="51" x14ac:dyDescent="0.2">
      <c r="A717" s="26" t="s">
        <v>1525</v>
      </c>
      <c r="B717" s="26" t="s">
        <v>28</v>
      </c>
      <c r="C717" s="27"/>
      <c r="D717" s="27"/>
      <c r="E717" s="2" t="str">
        <f t="shared" si="44"/>
        <v xml:space="preserve"> </v>
      </c>
      <c r="F717" s="27"/>
      <c r="G717" s="2" t="str">
        <f t="shared" si="45"/>
        <v xml:space="preserve"> </v>
      </c>
      <c r="H717" s="27"/>
      <c r="I717" s="27"/>
      <c r="J717" s="2" t="str">
        <f t="shared" si="46"/>
        <v xml:space="preserve"> </v>
      </c>
      <c r="K717" s="27"/>
      <c r="L717" s="2" t="str">
        <f t="shared" si="47"/>
        <v xml:space="preserve"> </v>
      </c>
      <c r="M717" s="27"/>
    </row>
    <row r="718" spans="1:13" ht="51" x14ac:dyDescent="0.2">
      <c r="A718" s="26" t="s">
        <v>914</v>
      </c>
      <c r="B718" s="26" t="s">
        <v>193</v>
      </c>
      <c r="C718" s="27"/>
      <c r="D718" s="27"/>
      <c r="E718" s="2" t="str">
        <f t="shared" si="44"/>
        <v xml:space="preserve"> </v>
      </c>
      <c r="F718" s="27"/>
      <c r="G718" s="2" t="str">
        <f t="shared" si="45"/>
        <v xml:space="preserve"> </v>
      </c>
      <c r="H718" s="27"/>
      <c r="I718" s="27"/>
      <c r="J718" s="2" t="str">
        <f t="shared" si="46"/>
        <v xml:space="preserve"> </v>
      </c>
      <c r="K718" s="27"/>
      <c r="L718" s="2" t="str">
        <f t="shared" si="47"/>
        <v xml:space="preserve"> </v>
      </c>
      <c r="M718" s="27"/>
    </row>
    <row r="719" spans="1:13" ht="38.25" x14ac:dyDescent="0.2">
      <c r="A719" s="26" t="s">
        <v>362</v>
      </c>
      <c r="B719" s="26" t="s">
        <v>1449</v>
      </c>
      <c r="C719" s="27"/>
      <c r="D719" s="27"/>
      <c r="E719" s="2" t="str">
        <f t="shared" si="44"/>
        <v xml:space="preserve"> </v>
      </c>
      <c r="F719" s="27"/>
      <c r="G719" s="2" t="str">
        <f t="shared" si="45"/>
        <v xml:space="preserve"> </v>
      </c>
      <c r="H719" s="27"/>
      <c r="I719" s="27"/>
      <c r="J719" s="2" t="str">
        <f t="shared" si="46"/>
        <v xml:space="preserve"> </v>
      </c>
      <c r="K719" s="27"/>
      <c r="L719" s="2" t="str">
        <f t="shared" si="47"/>
        <v xml:space="preserve"> </v>
      </c>
      <c r="M719" s="27"/>
    </row>
    <row r="720" spans="1:13" ht="51" x14ac:dyDescent="0.2">
      <c r="A720" s="26" t="s">
        <v>1385</v>
      </c>
      <c r="B720" s="26" t="s">
        <v>847</v>
      </c>
      <c r="C720" s="27"/>
      <c r="D720" s="27"/>
      <c r="E720" s="2" t="str">
        <f t="shared" si="44"/>
        <v xml:space="preserve"> </v>
      </c>
      <c r="F720" s="27"/>
      <c r="G720" s="2" t="str">
        <f t="shared" si="45"/>
        <v xml:space="preserve"> </v>
      </c>
      <c r="H720" s="27"/>
      <c r="I720" s="27"/>
      <c r="J720" s="2" t="str">
        <f t="shared" si="46"/>
        <v xml:space="preserve"> </v>
      </c>
      <c r="K720" s="27"/>
      <c r="L720" s="2" t="str">
        <f t="shared" si="47"/>
        <v xml:space="preserve"> </v>
      </c>
      <c r="M720" s="27"/>
    </row>
    <row r="721" spans="1:13" ht="51" x14ac:dyDescent="0.2">
      <c r="A721" s="26" t="s">
        <v>143</v>
      </c>
      <c r="B721" s="26" t="s">
        <v>1585</v>
      </c>
      <c r="C721" s="27"/>
      <c r="D721" s="27"/>
      <c r="E721" s="2" t="str">
        <f t="shared" si="44"/>
        <v xml:space="preserve"> </v>
      </c>
      <c r="F721" s="27"/>
      <c r="G721" s="2" t="str">
        <f t="shared" si="45"/>
        <v xml:space="preserve"> </v>
      </c>
      <c r="H721" s="27"/>
      <c r="I721" s="27"/>
      <c r="J721" s="2" t="str">
        <f t="shared" si="46"/>
        <v xml:space="preserve"> </v>
      </c>
      <c r="K721" s="27"/>
      <c r="L721" s="2" t="str">
        <f t="shared" si="47"/>
        <v xml:space="preserve"> </v>
      </c>
      <c r="M721" s="27"/>
    </row>
    <row r="722" spans="1:13" ht="63.75" x14ac:dyDescent="0.2">
      <c r="A722" s="26" t="s">
        <v>475</v>
      </c>
      <c r="B722" s="26" t="s">
        <v>489</v>
      </c>
      <c r="C722" s="27"/>
      <c r="D722" s="27"/>
      <c r="E722" s="2" t="str">
        <f t="shared" si="44"/>
        <v xml:space="preserve"> </v>
      </c>
      <c r="F722" s="27"/>
      <c r="G722" s="2" t="str">
        <f t="shared" si="45"/>
        <v xml:space="preserve"> </v>
      </c>
      <c r="H722" s="27"/>
      <c r="I722" s="27"/>
      <c r="J722" s="2" t="str">
        <f t="shared" si="46"/>
        <v xml:space="preserve"> </v>
      </c>
      <c r="K722" s="27"/>
      <c r="L722" s="2" t="str">
        <f t="shared" si="47"/>
        <v xml:space="preserve"> </v>
      </c>
      <c r="M722" s="27"/>
    </row>
    <row r="723" spans="1:13" ht="38.25" x14ac:dyDescent="0.2">
      <c r="A723" s="26" t="s">
        <v>578</v>
      </c>
      <c r="B723" s="26" t="s">
        <v>25</v>
      </c>
      <c r="C723" s="27"/>
      <c r="D723" s="27">
        <v>6080</v>
      </c>
      <c r="E723" s="2" t="str">
        <f t="shared" si="44"/>
        <v xml:space="preserve"> </v>
      </c>
      <c r="F723" s="27">
        <v>9849.5</v>
      </c>
      <c r="G723" s="2">
        <f t="shared" si="45"/>
        <v>61.729021777755207</v>
      </c>
      <c r="H723" s="27"/>
      <c r="I723" s="27">
        <v>6080</v>
      </c>
      <c r="J723" s="2" t="str">
        <f t="shared" si="46"/>
        <v xml:space="preserve"> </v>
      </c>
      <c r="K723" s="27">
        <v>9849.5</v>
      </c>
      <c r="L723" s="2">
        <f t="shared" si="47"/>
        <v>61.729021777755207</v>
      </c>
      <c r="M723" s="27"/>
    </row>
    <row r="724" spans="1:13" ht="38.25" x14ac:dyDescent="0.2">
      <c r="A724" s="26" t="s">
        <v>1572</v>
      </c>
      <c r="B724" s="26" t="s">
        <v>262</v>
      </c>
      <c r="C724" s="27"/>
      <c r="D724" s="27">
        <v>6080</v>
      </c>
      <c r="E724" s="2" t="str">
        <f t="shared" si="44"/>
        <v xml:space="preserve"> </v>
      </c>
      <c r="F724" s="27">
        <v>9849.5</v>
      </c>
      <c r="G724" s="2">
        <f t="shared" si="45"/>
        <v>61.729021777755207</v>
      </c>
      <c r="H724" s="27"/>
      <c r="I724" s="27">
        <v>6080</v>
      </c>
      <c r="J724" s="2" t="str">
        <f t="shared" si="46"/>
        <v xml:space="preserve"> </v>
      </c>
      <c r="K724" s="27">
        <v>9849.5</v>
      </c>
      <c r="L724" s="2">
        <f t="shared" si="47"/>
        <v>61.729021777755207</v>
      </c>
      <c r="M724" s="27"/>
    </row>
    <row r="725" spans="1:13" ht="38.25" x14ac:dyDescent="0.2">
      <c r="A725" s="26" t="s">
        <v>598</v>
      </c>
      <c r="B725" s="26" t="s">
        <v>1488</v>
      </c>
      <c r="C725" s="27">
        <v>483500</v>
      </c>
      <c r="D725" s="27">
        <v>32475.623</v>
      </c>
      <c r="E725" s="2">
        <f t="shared" si="44"/>
        <v>6.7167782833505694</v>
      </c>
      <c r="F725" s="27">
        <v>24147.5638</v>
      </c>
      <c r="G725" s="2">
        <f t="shared" si="45"/>
        <v>134.48819627924536</v>
      </c>
      <c r="H725" s="27">
        <v>483500</v>
      </c>
      <c r="I725" s="27">
        <v>32475.623</v>
      </c>
      <c r="J725" s="2">
        <f t="shared" si="46"/>
        <v>6.7167782833505694</v>
      </c>
      <c r="K725" s="27">
        <v>24147.5638</v>
      </c>
      <c r="L725" s="2">
        <f t="shared" si="47"/>
        <v>134.48819627924536</v>
      </c>
      <c r="M725" s="27">
        <v>14373.274999999998</v>
      </c>
    </row>
    <row r="726" spans="1:13" ht="38.25" x14ac:dyDescent="0.2">
      <c r="A726" s="26" t="s">
        <v>663</v>
      </c>
      <c r="B726" s="26" t="s">
        <v>1600</v>
      </c>
      <c r="C726" s="27">
        <v>483500</v>
      </c>
      <c r="D726" s="27">
        <v>32475.623</v>
      </c>
      <c r="E726" s="2">
        <f t="shared" si="44"/>
        <v>6.7167782833505694</v>
      </c>
      <c r="F726" s="27">
        <v>24147.5638</v>
      </c>
      <c r="G726" s="2">
        <f t="shared" si="45"/>
        <v>134.48819627924536</v>
      </c>
      <c r="H726" s="27">
        <v>483500</v>
      </c>
      <c r="I726" s="27">
        <v>32475.623</v>
      </c>
      <c r="J726" s="2">
        <f t="shared" si="46"/>
        <v>6.7167782833505694</v>
      </c>
      <c r="K726" s="27">
        <v>24147.5638</v>
      </c>
      <c r="L726" s="2">
        <f t="shared" si="47"/>
        <v>134.48819627924536</v>
      </c>
      <c r="M726" s="27">
        <v>14373.274999999998</v>
      </c>
    </row>
    <row r="727" spans="1:13" ht="89.25" x14ac:dyDescent="0.2">
      <c r="A727" s="26" t="s">
        <v>1113</v>
      </c>
      <c r="B727" s="26" t="s">
        <v>1504</v>
      </c>
      <c r="C727" s="27"/>
      <c r="D727" s="27"/>
      <c r="E727" s="2" t="str">
        <f t="shared" si="44"/>
        <v xml:space="preserve"> </v>
      </c>
      <c r="F727" s="27">
        <v>21847.5638</v>
      </c>
      <c r="G727" s="2" t="str">
        <f t="shared" si="45"/>
        <v/>
      </c>
      <c r="H727" s="27"/>
      <c r="I727" s="27"/>
      <c r="J727" s="2" t="str">
        <f t="shared" si="46"/>
        <v xml:space="preserve"> </v>
      </c>
      <c r="K727" s="27">
        <v>21847.5638</v>
      </c>
      <c r="L727" s="2" t="str">
        <f t="shared" si="47"/>
        <v/>
      </c>
      <c r="M727" s="27"/>
    </row>
    <row r="728" spans="1:13" ht="51" x14ac:dyDescent="0.2">
      <c r="A728" s="26" t="s">
        <v>608</v>
      </c>
      <c r="B728" s="26" t="s">
        <v>326</v>
      </c>
      <c r="C728" s="27">
        <v>483500</v>
      </c>
      <c r="D728" s="27"/>
      <c r="E728" s="2" t="str">
        <f t="shared" si="44"/>
        <v/>
      </c>
      <c r="F728" s="27"/>
      <c r="G728" s="2" t="str">
        <f t="shared" si="45"/>
        <v xml:space="preserve"> </v>
      </c>
      <c r="H728" s="27">
        <v>483500</v>
      </c>
      <c r="I728" s="27"/>
      <c r="J728" s="2" t="str">
        <f t="shared" si="46"/>
        <v/>
      </c>
      <c r="K728" s="27"/>
      <c r="L728" s="2" t="str">
        <f t="shared" si="47"/>
        <v xml:space="preserve"> </v>
      </c>
      <c r="M728" s="27"/>
    </row>
    <row r="729" spans="1:13" ht="38.25" x14ac:dyDescent="0.2">
      <c r="A729" s="26" t="s">
        <v>108</v>
      </c>
      <c r="B729" s="26" t="s">
        <v>100</v>
      </c>
      <c r="C729" s="27"/>
      <c r="D729" s="27">
        <v>32475.623</v>
      </c>
      <c r="E729" s="2" t="str">
        <f t="shared" si="44"/>
        <v xml:space="preserve"> </v>
      </c>
      <c r="F729" s="27">
        <v>2300</v>
      </c>
      <c r="G729" s="2" t="str">
        <f t="shared" si="45"/>
        <v>свыше 200</v>
      </c>
      <c r="H729" s="27"/>
      <c r="I729" s="27">
        <v>32475.623</v>
      </c>
      <c r="J729" s="2" t="str">
        <f t="shared" si="46"/>
        <v xml:space="preserve"> </v>
      </c>
      <c r="K729" s="27">
        <v>2300</v>
      </c>
      <c r="L729" s="2" t="str">
        <f t="shared" si="47"/>
        <v>свыше 200</v>
      </c>
      <c r="M729" s="27">
        <v>14373.274999999998</v>
      </c>
    </row>
    <row r="730" spans="1:13" ht="25.5" x14ac:dyDescent="0.2">
      <c r="A730" s="26" t="s">
        <v>1605</v>
      </c>
      <c r="B730" s="26" t="s">
        <v>523</v>
      </c>
      <c r="C730" s="27">
        <v>241</v>
      </c>
      <c r="D730" s="27">
        <v>30</v>
      </c>
      <c r="E730" s="2">
        <f t="shared" si="44"/>
        <v>12.448132780082988</v>
      </c>
      <c r="F730" s="27">
        <v>1345.33</v>
      </c>
      <c r="G730" s="2">
        <f t="shared" si="45"/>
        <v>2.2299361494949195</v>
      </c>
      <c r="H730" s="27"/>
      <c r="I730" s="27"/>
      <c r="J730" s="2" t="str">
        <f t="shared" si="46"/>
        <v xml:space="preserve"> </v>
      </c>
      <c r="K730" s="27"/>
      <c r="L730" s="2" t="str">
        <f t="shared" si="47"/>
        <v xml:space="preserve"> </v>
      </c>
      <c r="M730" s="27">
        <v>-5.9959999999999999E-2</v>
      </c>
    </row>
    <row r="731" spans="1:13" ht="25.5" x14ac:dyDescent="0.2">
      <c r="A731" s="26" t="s">
        <v>18</v>
      </c>
      <c r="B731" s="26" t="s">
        <v>190</v>
      </c>
      <c r="C731" s="27"/>
      <c r="D731" s="27"/>
      <c r="E731" s="2" t="str">
        <f t="shared" si="44"/>
        <v xml:space="preserve"> </v>
      </c>
      <c r="F731" s="27"/>
      <c r="G731" s="2" t="str">
        <f t="shared" si="45"/>
        <v xml:space="preserve"> </v>
      </c>
      <c r="H731" s="27"/>
      <c r="I731" s="27"/>
      <c r="J731" s="2" t="str">
        <f t="shared" si="46"/>
        <v xml:space="preserve"> </v>
      </c>
      <c r="K731" s="27"/>
      <c r="L731" s="2" t="str">
        <f t="shared" si="47"/>
        <v xml:space="preserve"> </v>
      </c>
      <c r="M731" s="27">
        <v>-5.9959999999999999E-2</v>
      </c>
    </row>
    <row r="732" spans="1:13" ht="38.25" x14ac:dyDescent="0.2">
      <c r="A732" s="26" t="s">
        <v>1238</v>
      </c>
      <c r="B732" s="26" t="s">
        <v>424</v>
      </c>
      <c r="C732" s="27"/>
      <c r="D732" s="27"/>
      <c r="E732" s="2" t="str">
        <f t="shared" si="44"/>
        <v xml:space="preserve"> </v>
      </c>
      <c r="F732" s="27"/>
      <c r="G732" s="2" t="str">
        <f t="shared" si="45"/>
        <v xml:space="preserve"> </v>
      </c>
      <c r="H732" s="27"/>
      <c r="I732" s="27"/>
      <c r="J732" s="2" t="str">
        <f t="shared" si="46"/>
        <v xml:space="preserve"> </v>
      </c>
      <c r="K732" s="27"/>
      <c r="L732" s="2" t="str">
        <f t="shared" si="47"/>
        <v xml:space="preserve"> </v>
      </c>
      <c r="M732" s="27">
        <v>-5.9959999999999999E-2</v>
      </c>
    </row>
    <row r="733" spans="1:13" ht="25.5" x14ac:dyDescent="0.2">
      <c r="A733" s="26" t="s">
        <v>931</v>
      </c>
      <c r="B733" s="26" t="s">
        <v>1012</v>
      </c>
      <c r="C733" s="27"/>
      <c r="D733" s="27"/>
      <c r="E733" s="2" t="str">
        <f t="shared" si="44"/>
        <v xml:space="preserve"> </v>
      </c>
      <c r="F733" s="27">
        <v>1045.0150000000001</v>
      </c>
      <c r="G733" s="2" t="str">
        <f t="shared" si="45"/>
        <v/>
      </c>
      <c r="H733" s="27"/>
      <c r="I733" s="27"/>
      <c r="J733" s="2" t="str">
        <f t="shared" si="46"/>
        <v xml:space="preserve"> </v>
      </c>
      <c r="K733" s="27"/>
      <c r="L733" s="2" t="str">
        <f t="shared" si="47"/>
        <v xml:space="preserve"> </v>
      </c>
      <c r="M733" s="27"/>
    </row>
    <row r="734" spans="1:13" ht="38.25" x14ac:dyDescent="0.2">
      <c r="A734" s="26" t="s">
        <v>453</v>
      </c>
      <c r="B734" s="26" t="s">
        <v>231</v>
      </c>
      <c r="C734" s="27"/>
      <c r="D734" s="27"/>
      <c r="E734" s="2" t="str">
        <f t="shared" si="44"/>
        <v xml:space="preserve"> </v>
      </c>
      <c r="F734" s="27">
        <v>1045.0150000000001</v>
      </c>
      <c r="G734" s="2" t="str">
        <f t="shared" si="45"/>
        <v/>
      </c>
      <c r="H734" s="27"/>
      <c r="I734" s="27"/>
      <c r="J734" s="2" t="str">
        <f t="shared" si="46"/>
        <v xml:space="preserve"> </v>
      </c>
      <c r="K734" s="27"/>
      <c r="L734" s="2" t="str">
        <f t="shared" si="47"/>
        <v xml:space="preserve"> </v>
      </c>
      <c r="M734" s="27"/>
    </row>
    <row r="735" spans="1:13" ht="25.5" x14ac:dyDescent="0.2">
      <c r="A735" s="26" t="s">
        <v>604</v>
      </c>
      <c r="B735" s="26" t="s">
        <v>859</v>
      </c>
      <c r="C735" s="27">
        <v>121</v>
      </c>
      <c r="D735" s="27">
        <v>30</v>
      </c>
      <c r="E735" s="2">
        <f t="shared" si="44"/>
        <v>24.793388429752067</v>
      </c>
      <c r="F735" s="27">
        <v>15</v>
      </c>
      <c r="G735" s="2">
        <f t="shared" si="45"/>
        <v>200</v>
      </c>
      <c r="H735" s="27"/>
      <c r="I735" s="27"/>
      <c r="J735" s="2" t="str">
        <f t="shared" si="46"/>
        <v xml:space="preserve"> </v>
      </c>
      <c r="K735" s="27"/>
      <c r="L735" s="2" t="str">
        <f t="shared" si="47"/>
        <v xml:space="preserve"> </v>
      </c>
      <c r="M735" s="27"/>
    </row>
    <row r="736" spans="1:13" ht="25.5" x14ac:dyDescent="0.2">
      <c r="A736" s="26" t="s">
        <v>1438</v>
      </c>
      <c r="B736" s="26" t="s">
        <v>478</v>
      </c>
      <c r="C736" s="27">
        <v>120</v>
      </c>
      <c r="D736" s="27"/>
      <c r="E736" s="2" t="str">
        <f t="shared" si="44"/>
        <v/>
      </c>
      <c r="F736" s="27">
        <v>285.315</v>
      </c>
      <c r="G736" s="2" t="str">
        <f t="shared" si="45"/>
        <v/>
      </c>
      <c r="H736" s="27"/>
      <c r="I736" s="27"/>
      <c r="J736" s="2" t="str">
        <f t="shared" si="46"/>
        <v xml:space="preserve"> </v>
      </c>
      <c r="K736" s="27"/>
      <c r="L736" s="2" t="str">
        <f t="shared" si="47"/>
        <v xml:space="preserve"> </v>
      </c>
      <c r="M736" s="27"/>
    </row>
    <row r="737" spans="1:13" ht="38.25" x14ac:dyDescent="0.2">
      <c r="A737" s="26" t="s">
        <v>1636</v>
      </c>
      <c r="B737" s="26" t="s">
        <v>661</v>
      </c>
      <c r="C737" s="27"/>
      <c r="D737" s="27"/>
      <c r="E737" s="2" t="str">
        <f t="shared" si="44"/>
        <v xml:space="preserve"> </v>
      </c>
      <c r="F737" s="27">
        <v>285.315</v>
      </c>
      <c r="G737" s="2" t="str">
        <f t="shared" si="45"/>
        <v/>
      </c>
      <c r="H737" s="27"/>
      <c r="I737" s="27"/>
      <c r="J737" s="2" t="str">
        <f t="shared" si="46"/>
        <v xml:space="preserve"> </v>
      </c>
      <c r="K737" s="27"/>
      <c r="L737" s="2" t="str">
        <f t="shared" si="47"/>
        <v xml:space="preserve"> </v>
      </c>
      <c r="M737" s="27"/>
    </row>
    <row r="738" spans="1:13" ht="38.25" x14ac:dyDescent="0.2">
      <c r="A738" s="26" t="s">
        <v>331</v>
      </c>
      <c r="B738" s="26" t="s">
        <v>1306</v>
      </c>
      <c r="C738" s="27">
        <v>1</v>
      </c>
      <c r="D738" s="27">
        <v>30</v>
      </c>
      <c r="E738" s="2" t="str">
        <f t="shared" si="44"/>
        <v>свыше 200</v>
      </c>
      <c r="F738" s="27"/>
      <c r="G738" s="2" t="str">
        <f t="shared" si="45"/>
        <v xml:space="preserve"> </v>
      </c>
      <c r="H738" s="27"/>
      <c r="I738" s="27"/>
      <c r="J738" s="2" t="str">
        <f t="shared" si="46"/>
        <v xml:space="preserve"> </v>
      </c>
      <c r="K738" s="27"/>
      <c r="L738" s="2" t="str">
        <f t="shared" si="47"/>
        <v xml:space="preserve"> </v>
      </c>
      <c r="M738" s="27"/>
    </row>
    <row r="739" spans="1:13" ht="25.5" x14ac:dyDescent="0.2">
      <c r="A739" s="26" t="s">
        <v>747</v>
      </c>
      <c r="B739" s="26" t="s">
        <v>1551</v>
      </c>
      <c r="C739" s="27">
        <v>120</v>
      </c>
      <c r="D739" s="27"/>
      <c r="E739" s="2" t="str">
        <f t="shared" si="44"/>
        <v/>
      </c>
      <c r="F739" s="27">
        <v>15</v>
      </c>
      <c r="G739" s="2" t="str">
        <f t="shared" si="45"/>
        <v/>
      </c>
      <c r="H739" s="27"/>
      <c r="I739" s="27"/>
      <c r="J739" s="2" t="str">
        <f t="shared" si="46"/>
        <v xml:space="preserve"> </v>
      </c>
      <c r="K739" s="27"/>
      <c r="L739" s="2" t="str">
        <f t="shared" si="47"/>
        <v xml:space="preserve"> </v>
      </c>
      <c r="M739" s="27"/>
    </row>
    <row r="740" spans="1:13" ht="25.5" x14ac:dyDescent="0.2">
      <c r="A740" s="26" t="s">
        <v>1563</v>
      </c>
      <c r="B740" s="26" t="s">
        <v>1591</v>
      </c>
      <c r="C740" s="27">
        <v>120</v>
      </c>
      <c r="D740" s="27"/>
      <c r="E740" s="2" t="str">
        <f t="shared" si="44"/>
        <v/>
      </c>
      <c r="F740" s="27"/>
      <c r="G740" s="2" t="str">
        <f t="shared" si="45"/>
        <v xml:space="preserve"> </v>
      </c>
      <c r="H740" s="27"/>
      <c r="I740" s="27"/>
      <c r="J740" s="2" t="str">
        <f t="shared" si="46"/>
        <v xml:space="preserve"> </v>
      </c>
      <c r="K740" s="27"/>
      <c r="L740" s="2" t="str">
        <f t="shared" si="47"/>
        <v xml:space="preserve"> </v>
      </c>
      <c r="M740" s="27"/>
    </row>
    <row r="741" spans="1:13" x14ac:dyDescent="0.2">
      <c r="A741" s="26" t="s">
        <v>1432</v>
      </c>
      <c r="B741" s="26" t="s">
        <v>693</v>
      </c>
      <c r="C741" s="27">
        <v>4799.1030300000002</v>
      </c>
      <c r="D741" s="27">
        <v>5339.1464800000003</v>
      </c>
      <c r="E741" s="2">
        <f t="shared" si="44"/>
        <v>111.25300804388023</v>
      </c>
      <c r="F741" s="27">
        <v>2406.22066</v>
      </c>
      <c r="G741" s="2" t="str">
        <f t="shared" si="45"/>
        <v>свыше 200</v>
      </c>
      <c r="H741" s="27"/>
      <c r="I741" s="27">
        <v>4525.2389999999996</v>
      </c>
      <c r="J741" s="2" t="str">
        <f t="shared" si="46"/>
        <v xml:space="preserve"> </v>
      </c>
      <c r="K741" s="27">
        <v>1515.6869999999999</v>
      </c>
      <c r="L741" s="2" t="str">
        <f t="shared" si="47"/>
        <v>свыше 200</v>
      </c>
      <c r="M741" s="27">
        <v>1005.9999999999995</v>
      </c>
    </row>
    <row r="742" spans="1:13" ht="25.5" x14ac:dyDescent="0.2">
      <c r="A742" s="26" t="s">
        <v>1491</v>
      </c>
      <c r="B742" s="26" t="s">
        <v>649</v>
      </c>
      <c r="C742" s="27"/>
      <c r="D742" s="27">
        <v>4525.2389999999996</v>
      </c>
      <c r="E742" s="2" t="str">
        <f t="shared" si="44"/>
        <v xml:space="preserve"> </v>
      </c>
      <c r="F742" s="27">
        <v>1515.6869999999999</v>
      </c>
      <c r="G742" s="2" t="str">
        <f t="shared" si="45"/>
        <v>свыше 200</v>
      </c>
      <c r="H742" s="27"/>
      <c r="I742" s="27">
        <v>4525.2389999999996</v>
      </c>
      <c r="J742" s="2" t="str">
        <f t="shared" si="46"/>
        <v xml:space="preserve"> </v>
      </c>
      <c r="K742" s="27">
        <v>1515.6869999999999</v>
      </c>
      <c r="L742" s="2" t="str">
        <f t="shared" si="47"/>
        <v>свыше 200</v>
      </c>
      <c r="M742" s="27">
        <v>1005.9999999999995</v>
      </c>
    </row>
    <row r="743" spans="1:13" ht="25.5" x14ac:dyDescent="0.2">
      <c r="A743" s="26" t="s">
        <v>1454</v>
      </c>
      <c r="B743" s="26" t="s">
        <v>649</v>
      </c>
      <c r="C743" s="27"/>
      <c r="D743" s="27">
        <v>4525.2389999999996</v>
      </c>
      <c r="E743" s="2" t="str">
        <f t="shared" si="44"/>
        <v xml:space="preserve"> </v>
      </c>
      <c r="F743" s="27">
        <v>1515.6869999999999</v>
      </c>
      <c r="G743" s="2" t="str">
        <f t="shared" si="45"/>
        <v>свыше 200</v>
      </c>
      <c r="H743" s="27"/>
      <c r="I743" s="27">
        <v>4525.2389999999996</v>
      </c>
      <c r="J743" s="2" t="str">
        <f t="shared" si="46"/>
        <v xml:space="preserve"> </v>
      </c>
      <c r="K743" s="27">
        <v>1515.6869999999999</v>
      </c>
      <c r="L743" s="2" t="str">
        <f t="shared" si="47"/>
        <v>свыше 200</v>
      </c>
      <c r="M743" s="27">
        <v>1005.9999999999995</v>
      </c>
    </row>
    <row r="744" spans="1:13" ht="25.5" x14ac:dyDescent="0.2">
      <c r="A744" s="26" t="s">
        <v>744</v>
      </c>
      <c r="B744" s="26" t="s">
        <v>328</v>
      </c>
      <c r="C744" s="27"/>
      <c r="D744" s="27"/>
      <c r="E744" s="2" t="str">
        <f t="shared" si="44"/>
        <v xml:space="preserve"> </v>
      </c>
      <c r="F744" s="27">
        <v>486.98059000000001</v>
      </c>
      <c r="G744" s="2" t="str">
        <f t="shared" si="45"/>
        <v/>
      </c>
      <c r="H744" s="27"/>
      <c r="I744" s="27"/>
      <c r="J744" s="2" t="str">
        <f t="shared" si="46"/>
        <v xml:space="preserve"> </v>
      </c>
      <c r="K744" s="27"/>
      <c r="L744" s="2" t="str">
        <f t="shared" si="47"/>
        <v xml:space="preserve"> </v>
      </c>
      <c r="M744" s="27"/>
    </row>
    <row r="745" spans="1:13" ht="25.5" x14ac:dyDescent="0.2">
      <c r="A745" s="26" t="s">
        <v>1413</v>
      </c>
      <c r="B745" s="26" t="s">
        <v>328</v>
      </c>
      <c r="C745" s="27"/>
      <c r="D745" s="27"/>
      <c r="E745" s="2" t="str">
        <f t="shared" si="44"/>
        <v xml:space="preserve"> </v>
      </c>
      <c r="F745" s="27">
        <v>486.98059000000001</v>
      </c>
      <c r="G745" s="2" t="str">
        <f t="shared" si="45"/>
        <v/>
      </c>
      <c r="H745" s="27"/>
      <c r="I745" s="27"/>
      <c r="J745" s="2" t="str">
        <f t="shared" si="46"/>
        <v xml:space="preserve"> </v>
      </c>
      <c r="K745" s="27"/>
      <c r="L745" s="2" t="str">
        <f t="shared" si="47"/>
        <v xml:space="preserve"> </v>
      </c>
      <c r="M745" s="27"/>
    </row>
    <row r="746" spans="1:13" ht="25.5" x14ac:dyDescent="0.2">
      <c r="A746" s="26" t="s">
        <v>710</v>
      </c>
      <c r="B746" s="26" t="s">
        <v>293</v>
      </c>
      <c r="C746" s="27">
        <v>1319.9447399999999</v>
      </c>
      <c r="D746" s="27">
        <v>648.30748000000006</v>
      </c>
      <c r="E746" s="2">
        <f t="shared" si="44"/>
        <v>49.116259215518376</v>
      </c>
      <c r="F746" s="27">
        <v>209.8</v>
      </c>
      <c r="G746" s="2" t="str">
        <f t="shared" si="45"/>
        <v>свыше 200</v>
      </c>
      <c r="H746" s="27"/>
      <c r="I746" s="27"/>
      <c r="J746" s="2" t="str">
        <f t="shared" si="46"/>
        <v xml:space="preserve"> </v>
      </c>
      <c r="K746" s="27"/>
      <c r="L746" s="2" t="str">
        <f t="shared" si="47"/>
        <v xml:space="preserve"> </v>
      </c>
      <c r="M746" s="27"/>
    </row>
    <row r="747" spans="1:13" ht="25.5" x14ac:dyDescent="0.2">
      <c r="A747" s="26" t="s">
        <v>1088</v>
      </c>
      <c r="B747" s="26" t="s">
        <v>1350</v>
      </c>
      <c r="C747" s="27">
        <v>412.74216999999999</v>
      </c>
      <c r="D747" s="27">
        <v>130</v>
      </c>
      <c r="E747" s="2">
        <f t="shared" si="44"/>
        <v>31.496660493886537</v>
      </c>
      <c r="F747" s="27">
        <v>29.45307</v>
      </c>
      <c r="G747" s="2" t="str">
        <f t="shared" si="45"/>
        <v>свыше 200</v>
      </c>
      <c r="H747" s="27"/>
      <c r="I747" s="27"/>
      <c r="J747" s="2" t="str">
        <f t="shared" si="46"/>
        <v xml:space="preserve"> </v>
      </c>
      <c r="K747" s="27"/>
      <c r="L747" s="2" t="str">
        <f t="shared" si="47"/>
        <v xml:space="preserve"> </v>
      </c>
      <c r="M747" s="27"/>
    </row>
    <row r="748" spans="1:13" ht="25.5" x14ac:dyDescent="0.2">
      <c r="A748" s="26" t="s">
        <v>276</v>
      </c>
      <c r="B748" s="26" t="s">
        <v>234</v>
      </c>
      <c r="C748" s="27">
        <v>3066.4161199999999</v>
      </c>
      <c r="D748" s="27">
        <v>35.6</v>
      </c>
      <c r="E748" s="2">
        <f t="shared" si="44"/>
        <v>1.1609644160101793</v>
      </c>
      <c r="F748" s="27">
        <v>164.3</v>
      </c>
      <c r="G748" s="2">
        <f t="shared" si="45"/>
        <v>21.667681071211199</v>
      </c>
      <c r="H748" s="27"/>
      <c r="I748" s="27"/>
      <c r="J748" s="2" t="str">
        <f t="shared" si="46"/>
        <v xml:space="preserve"> </v>
      </c>
      <c r="K748" s="27"/>
      <c r="L748" s="2" t="str">
        <f t="shared" si="47"/>
        <v xml:space="preserve"> </v>
      </c>
      <c r="M748" s="27"/>
    </row>
    <row r="749" spans="1:13" ht="38.25" x14ac:dyDescent="0.2">
      <c r="A749" s="26" t="s">
        <v>1415</v>
      </c>
      <c r="B749" s="26" t="s">
        <v>561</v>
      </c>
      <c r="C749" s="27">
        <v>575</v>
      </c>
      <c r="D749" s="27">
        <v>225.02799999999999</v>
      </c>
      <c r="E749" s="2">
        <f t="shared" si="44"/>
        <v>39.135304347826086</v>
      </c>
      <c r="F749" s="27">
        <v>199.3</v>
      </c>
      <c r="G749" s="2">
        <f t="shared" si="45"/>
        <v>112.90918213748118</v>
      </c>
      <c r="H749" s="27"/>
      <c r="I749" s="27"/>
      <c r="J749" s="2" t="str">
        <f t="shared" si="46"/>
        <v xml:space="preserve"> </v>
      </c>
      <c r="K749" s="27"/>
      <c r="L749" s="2" t="str">
        <f t="shared" si="47"/>
        <v xml:space="preserve"> </v>
      </c>
      <c r="M749" s="27"/>
    </row>
    <row r="750" spans="1:13" ht="38.25" x14ac:dyDescent="0.2">
      <c r="A750" s="26" t="s">
        <v>151</v>
      </c>
      <c r="B750" s="26" t="s">
        <v>57</v>
      </c>
      <c r="C750" s="27"/>
      <c r="D750" s="27"/>
      <c r="E750" s="2" t="str">
        <f t="shared" si="44"/>
        <v xml:space="preserve"> </v>
      </c>
      <c r="F750" s="27"/>
      <c r="G750" s="2" t="str">
        <f t="shared" si="45"/>
        <v xml:space="preserve"> </v>
      </c>
      <c r="H750" s="27"/>
      <c r="I750" s="27"/>
      <c r="J750" s="2" t="str">
        <f t="shared" si="46"/>
        <v xml:space="preserve"> </v>
      </c>
      <c r="K750" s="27"/>
      <c r="L750" s="2" t="str">
        <f t="shared" si="47"/>
        <v xml:space="preserve"> </v>
      </c>
      <c r="M750" s="27"/>
    </row>
    <row r="751" spans="1:13" ht="25.5" x14ac:dyDescent="0.2">
      <c r="A751" s="26" t="s">
        <v>1608</v>
      </c>
      <c r="B751" s="26" t="s">
        <v>293</v>
      </c>
      <c r="C751" s="27">
        <v>744.94474000000002</v>
      </c>
      <c r="D751" s="27">
        <v>423.27947999999998</v>
      </c>
      <c r="E751" s="2">
        <f t="shared" si="44"/>
        <v>56.820252197498569</v>
      </c>
      <c r="F751" s="27">
        <v>10.5</v>
      </c>
      <c r="G751" s="2" t="str">
        <f t="shared" si="45"/>
        <v>свыше 200</v>
      </c>
      <c r="H751" s="27"/>
      <c r="I751" s="27"/>
      <c r="J751" s="2" t="str">
        <f t="shared" si="46"/>
        <v xml:space="preserve"> </v>
      </c>
      <c r="K751" s="27"/>
      <c r="L751" s="2" t="str">
        <f t="shared" si="47"/>
        <v xml:space="preserve"> </v>
      </c>
      <c r="M751" s="27"/>
    </row>
    <row r="752" spans="1:13" ht="25.5" x14ac:dyDescent="0.2">
      <c r="A752" s="26" t="s">
        <v>352</v>
      </c>
      <c r="B752" s="26" t="s">
        <v>1350</v>
      </c>
      <c r="C752" s="27">
        <v>412.74216999999999</v>
      </c>
      <c r="D752" s="27">
        <v>130</v>
      </c>
      <c r="E752" s="2">
        <f t="shared" si="44"/>
        <v>31.496660493886537</v>
      </c>
      <c r="F752" s="27">
        <v>29.45307</v>
      </c>
      <c r="G752" s="2" t="str">
        <f t="shared" si="45"/>
        <v>свыше 200</v>
      </c>
      <c r="H752" s="27"/>
      <c r="I752" s="27"/>
      <c r="J752" s="2" t="str">
        <f t="shared" si="46"/>
        <v xml:space="preserve"> </v>
      </c>
      <c r="K752" s="27"/>
      <c r="L752" s="2" t="str">
        <f t="shared" si="47"/>
        <v xml:space="preserve"> </v>
      </c>
      <c r="M752" s="27"/>
    </row>
    <row r="753" spans="1:13" ht="25.5" x14ac:dyDescent="0.2">
      <c r="A753" s="26" t="s">
        <v>1219</v>
      </c>
      <c r="B753" s="26" t="s">
        <v>234</v>
      </c>
      <c r="C753" s="27">
        <v>3066.4161199999999</v>
      </c>
      <c r="D753" s="27">
        <v>35.6</v>
      </c>
      <c r="E753" s="2">
        <f t="shared" si="44"/>
        <v>1.1609644160101793</v>
      </c>
      <c r="F753" s="27">
        <v>164.3</v>
      </c>
      <c r="G753" s="2">
        <f t="shared" si="45"/>
        <v>21.667681071211199</v>
      </c>
      <c r="H753" s="27"/>
      <c r="I753" s="27"/>
      <c r="J753" s="2" t="str">
        <f t="shared" si="46"/>
        <v xml:space="preserve"> </v>
      </c>
      <c r="K753" s="27"/>
      <c r="L753" s="2" t="str">
        <f t="shared" si="47"/>
        <v xml:space="preserve"> </v>
      </c>
      <c r="M753" s="27"/>
    </row>
    <row r="754" spans="1:13" ht="89.25" x14ac:dyDescent="0.2">
      <c r="A754" s="26" t="s">
        <v>1492</v>
      </c>
      <c r="B754" s="26" t="s">
        <v>810</v>
      </c>
      <c r="C754" s="27"/>
      <c r="D754" s="27">
        <v>-12660.389880000001</v>
      </c>
      <c r="E754" s="2" t="str">
        <f t="shared" si="44"/>
        <v xml:space="preserve"> </v>
      </c>
      <c r="F754" s="27"/>
      <c r="G754" s="2" t="str">
        <f t="shared" si="45"/>
        <v xml:space="preserve"> </v>
      </c>
      <c r="H754" s="27"/>
      <c r="I754" s="27">
        <v>-2634.7788399999999</v>
      </c>
      <c r="J754" s="2" t="str">
        <f t="shared" si="46"/>
        <v xml:space="preserve"> </v>
      </c>
      <c r="K754" s="27"/>
      <c r="L754" s="2" t="str">
        <f t="shared" si="47"/>
        <v xml:space="preserve"> </v>
      </c>
      <c r="M754" s="27">
        <v>-2634.7788399999999</v>
      </c>
    </row>
    <row r="755" spans="1:13" ht="89.25" x14ac:dyDescent="0.2">
      <c r="A755" s="26" t="s">
        <v>1549</v>
      </c>
      <c r="B755" s="26" t="s">
        <v>689</v>
      </c>
      <c r="C755" s="27"/>
      <c r="D755" s="27">
        <v>-2634.7788399999999</v>
      </c>
      <c r="E755" s="2" t="str">
        <f t="shared" si="44"/>
        <v xml:space="preserve"> </v>
      </c>
      <c r="F755" s="27"/>
      <c r="G755" s="2" t="str">
        <f t="shared" si="45"/>
        <v xml:space="preserve"> </v>
      </c>
      <c r="H755" s="27"/>
      <c r="I755" s="27">
        <v>-2634.7788399999999</v>
      </c>
      <c r="J755" s="2" t="str">
        <f t="shared" si="46"/>
        <v xml:space="preserve"> </v>
      </c>
      <c r="K755" s="27"/>
      <c r="L755" s="2" t="str">
        <f t="shared" si="47"/>
        <v xml:space="preserve"> </v>
      </c>
      <c r="M755" s="27">
        <v>-2634.7788399999999</v>
      </c>
    </row>
    <row r="756" spans="1:13" ht="89.25" x14ac:dyDescent="0.2">
      <c r="A756" s="26" t="s">
        <v>72</v>
      </c>
      <c r="B756" s="26" t="s">
        <v>787</v>
      </c>
      <c r="C756" s="27"/>
      <c r="D756" s="27">
        <v>-5092.2267400000001</v>
      </c>
      <c r="E756" s="2" t="str">
        <f t="shared" si="44"/>
        <v xml:space="preserve"> </v>
      </c>
      <c r="F756" s="27"/>
      <c r="G756" s="2" t="str">
        <f t="shared" si="45"/>
        <v xml:space="preserve"> </v>
      </c>
      <c r="H756" s="27"/>
      <c r="I756" s="27"/>
      <c r="J756" s="2" t="str">
        <f t="shared" si="46"/>
        <v xml:space="preserve"> </v>
      </c>
      <c r="K756" s="27"/>
      <c r="L756" s="2" t="str">
        <f t="shared" si="47"/>
        <v xml:space="preserve"> </v>
      </c>
      <c r="M756" s="27"/>
    </row>
    <row r="757" spans="1:13" ht="76.5" x14ac:dyDescent="0.2">
      <c r="A757" s="26" t="s">
        <v>465</v>
      </c>
      <c r="B757" s="26" t="s">
        <v>865</v>
      </c>
      <c r="C757" s="27"/>
      <c r="D757" s="27">
        <v>-804.50135</v>
      </c>
      <c r="E757" s="2" t="str">
        <f t="shared" si="44"/>
        <v xml:space="preserve"> </v>
      </c>
      <c r="F757" s="27"/>
      <c r="G757" s="2" t="str">
        <f t="shared" si="45"/>
        <v xml:space="preserve"> </v>
      </c>
      <c r="H757" s="27"/>
      <c r="I757" s="27"/>
      <c r="J757" s="2" t="str">
        <f t="shared" si="46"/>
        <v xml:space="preserve"> </v>
      </c>
      <c r="K757" s="27"/>
      <c r="L757" s="2" t="str">
        <f t="shared" si="47"/>
        <v xml:space="preserve"> </v>
      </c>
      <c r="M757" s="27"/>
    </row>
    <row r="758" spans="1:13" ht="89.25" x14ac:dyDescent="0.2">
      <c r="A758" s="26" t="s">
        <v>1332</v>
      </c>
      <c r="B758" s="26" t="s">
        <v>885</v>
      </c>
      <c r="C758" s="27"/>
      <c r="D758" s="27">
        <v>-4128.8829500000002</v>
      </c>
      <c r="E758" s="2" t="str">
        <f t="shared" si="44"/>
        <v xml:space="preserve"> </v>
      </c>
      <c r="F758" s="27"/>
      <c r="G758" s="2" t="str">
        <f t="shared" si="45"/>
        <v xml:space="preserve"> </v>
      </c>
      <c r="H758" s="27"/>
      <c r="I758" s="27"/>
      <c r="J758" s="2" t="str">
        <f t="shared" si="46"/>
        <v xml:space="preserve"> </v>
      </c>
      <c r="K758" s="27"/>
      <c r="L758" s="2" t="str">
        <f t="shared" si="47"/>
        <v xml:space="preserve"> </v>
      </c>
      <c r="M758" s="27"/>
    </row>
    <row r="759" spans="1:13" ht="63.75" x14ac:dyDescent="0.2">
      <c r="A759" s="26" t="s">
        <v>482</v>
      </c>
      <c r="B759" s="26" t="s">
        <v>776</v>
      </c>
      <c r="C759" s="27">
        <v>10.763260000000001</v>
      </c>
      <c r="D759" s="27">
        <v>194306.43927</v>
      </c>
      <c r="E759" s="2" t="str">
        <f t="shared" si="44"/>
        <v>свыше 200</v>
      </c>
      <c r="F759" s="27">
        <v>210331.60495000001</v>
      </c>
      <c r="G759" s="2">
        <f t="shared" si="45"/>
        <v>92.380999667734429</v>
      </c>
      <c r="H759" s="27"/>
      <c r="I759" s="27">
        <v>246310.82550000001</v>
      </c>
      <c r="J759" s="2" t="str">
        <f t="shared" si="46"/>
        <v xml:space="preserve"> </v>
      </c>
      <c r="K759" s="27">
        <v>259187.15465000001</v>
      </c>
      <c r="L759" s="2">
        <f t="shared" si="47"/>
        <v>95.032034219678877</v>
      </c>
      <c r="M759" s="27">
        <v>15248.758640000015</v>
      </c>
    </row>
    <row r="760" spans="1:13" ht="76.5" x14ac:dyDescent="0.2">
      <c r="A760" s="26" t="s">
        <v>1329</v>
      </c>
      <c r="B760" s="26" t="s">
        <v>1265</v>
      </c>
      <c r="C760" s="27">
        <v>10.763260000000001</v>
      </c>
      <c r="D760" s="27">
        <v>194306.43927</v>
      </c>
      <c r="E760" s="2" t="str">
        <f t="shared" si="44"/>
        <v>свыше 200</v>
      </c>
      <c r="F760" s="27">
        <v>210331.60495000001</v>
      </c>
      <c r="G760" s="2">
        <f t="shared" si="45"/>
        <v>92.380999667734429</v>
      </c>
      <c r="H760" s="27"/>
      <c r="I760" s="27">
        <v>246310.82550000001</v>
      </c>
      <c r="J760" s="2" t="str">
        <f t="shared" si="46"/>
        <v xml:space="preserve"> </v>
      </c>
      <c r="K760" s="27">
        <v>259187.15465000001</v>
      </c>
      <c r="L760" s="2">
        <f t="shared" si="47"/>
        <v>95.032034219678877</v>
      </c>
      <c r="M760" s="27">
        <v>15248.758640000015</v>
      </c>
    </row>
    <row r="761" spans="1:13" ht="76.5" x14ac:dyDescent="0.2">
      <c r="A761" s="26" t="s">
        <v>688</v>
      </c>
      <c r="B761" s="26" t="s">
        <v>353</v>
      </c>
      <c r="C761" s="27"/>
      <c r="D761" s="27">
        <v>192242.86085</v>
      </c>
      <c r="E761" s="2" t="str">
        <f t="shared" si="44"/>
        <v xml:space="preserve"> </v>
      </c>
      <c r="F761" s="27">
        <v>208600.8652</v>
      </c>
      <c r="G761" s="2">
        <f t="shared" si="45"/>
        <v>92.158227946793772</v>
      </c>
      <c r="H761" s="27"/>
      <c r="I761" s="27">
        <v>246310.82550000001</v>
      </c>
      <c r="J761" s="2" t="str">
        <f t="shared" si="46"/>
        <v xml:space="preserve"> </v>
      </c>
      <c r="K761" s="27">
        <v>259187.15465000001</v>
      </c>
      <c r="L761" s="2">
        <f t="shared" si="47"/>
        <v>95.032034219678877</v>
      </c>
      <c r="M761" s="27">
        <v>15248.758640000015</v>
      </c>
    </row>
    <row r="762" spans="1:13" ht="76.5" x14ac:dyDescent="0.2">
      <c r="A762" s="26" t="s">
        <v>27</v>
      </c>
      <c r="B762" s="26" t="s">
        <v>167</v>
      </c>
      <c r="C762" s="27">
        <v>10.763260000000001</v>
      </c>
      <c r="D762" s="27">
        <v>1742.7583199999999</v>
      </c>
      <c r="E762" s="2" t="str">
        <f t="shared" si="44"/>
        <v>свыше 200</v>
      </c>
      <c r="F762" s="27">
        <v>1665.6609800000001</v>
      </c>
      <c r="G762" s="2">
        <f t="shared" si="45"/>
        <v>104.6286333729208</v>
      </c>
      <c r="H762" s="27"/>
      <c r="I762" s="27"/>
      <c r="J762" s="2" t="str">
        <f t="shared" si="46"/>
        <v xml:space="preserve"> </v>
      </c>
      <c r="K762" s="27"/>
      <c r="L762" s="2" t="str">
        <f t="shared" si="47"/>
        <v xml:space="preserve"> </v>
      </c>
      <c r="M762" s="27"/>
    </row>
    <row r="763" spans="1:13" ht="76.5" x14ac:dyDescent="0.2">
      <c r="A763" s="26" t="s">
        <v>1508</v>
      </c>
      <c r="B763" s="26" t="s">
        <v>83</v>
      </c>
      <c r="C763" s="27"/>
      <c r="D763" s="27">
        <v>6.01</v>
      </c>
      <c r="E763" s="2" t="str">
        <f t="shared" si="44"/>
        <v xml:space="preserve"> </v>
      </c>
      <c r="F763" s="27">
        <v>65.078770000000006</v>
      </c>
      <c r="G763" s="2">
        <f t="shared" si="45"/>
        <v>9.2349624923765443</v>
      </c>
      <c r="H763" s="27"/>
      <c r="I763" s="27"/>
      <c r="J763" s="2" t="str">
        <f t="shared" si="46"/>
        <v xml:space="preserve"> </v>
      </c>
      <c r="K763" s="27"/>
      <c r="L763" s="2" t="str">
        <f t="shared" si="47"/>
        <v xml:space="preserve"> </v>
      </c>
      <c r="M763" s="27"/>
    </row>
    <row r="764" spans="1:13" ht="76.5" x14ac:dyDescent="0.2">
      <c r="A764" s="26" t="s">
        <v>128</v>
      </c>
      <c r="B764" s="26" t="s">
        <v>813</v>
      </c>
      <c r="C764" s="27"/>
      <c r="D764" s="27">
        <v>314.81009999999998</v>
      </c>
      <c r="E764" s="2" t="str">
        <f t="shared" si="44"/>
        <v xml:space="preserve"> </v>
      </c>
      <c r="F764" s="27"/>
      <c r="G764" s="2" t="str">
        <f t="shared" si="45"/>
        <v xml:space="preserve"> </v>
      </c>
      <c r="H764" s="27"/>
      <c r="I764" s="27"/>
      <c r="J764" s="2" t="str">
        <f t="shared" si="46"/>
        <v xml:space="preserve"> </v>
      </c>
      <c r="K764" s="27"/>
      <c r="L764" s="2" t="str">
        <f t="shared" si="47"/>
        <v xml:space="preserve"> </v>
      </c>
      <c r="M764" s="27"/>
    </row>
    <row r="765" spans="1:13" ht="25.5" x14ac:dyDescent="0.2">
      <c r="A765" s="26" t="s">
        <v>545</v>
      </c>
      <c r="B765" s="26" t="s">
        <v>345</v>
      </c>
      <c r="C765" s="27"/>
      <c r="D765" s="27">
        <v>189008.40914999999</v>
      </c>
      <c r="E765" s="2" t="str">
        <f t="shared" si="44"/>
        <v xml:space="preserve"> </v>
      </c>
      <c r="F765" s="27">
        <v>193478.24327000001</v>
      </c>
      <c r="G765" s="2">
        <f t="shared" si="45"/>
        <v>97.689748446928817</v>
      </c>
      <c r="H765" s="27"/>
      <c r="I765" s="27">
        <v>189008.40914999999</v>
      </c>
      <c r="J765" s="2" t="str">
        <f t="shared" si="46"/>
        <v xml:space="preserve"> </v>
      </c>
      <c r="K765" s="27">
        <v>193478.24327000001</v>
      </c>
      <c r="L765" s="2">
        <f t="shared" si="47"/>
        <v>97.689748446928817</v>
      </c>
      <c r="M765" s="27">
        <v>13027.57799999998</v>
      </c>
    </row>
    <row r="766" spans="1:13" ht="38.25" x14ac:dyDescent="0.2">
      <c r="A766" s="26" t="s">
        <v>71</v>
      </c>
      <c r="B766" s="26" t="s">
        <v>699</v>
      </c>
      <c r="C766" s="27"/>
      <c r="D766" s="27">
        <v>165929.50503</v>
      </c>
      <c r="E766" s="2" t="str">
        <f t="shared" si="44"/>
        <v xml:space="preserve"> </v>
      </c>
      <c r="F766" s="27">
        <v>171028.08296</v>
      </c>
      <c r="G766" s="2">
        <f t="shared" si="45"/>
        <v>97.018865064872145</v>
      </c>
      <c r="H766" s="27"/>
      <c r="I766" s="27">
        <v>165929.50503</v>
      </c>
      <c r="J766" s="2" t="str">
        <f t="shared" si="46"/>
        <v xml:space="preserve"> </v>
      </c>
      <c r="K766" s="27">
        <v>171028.08296</v>
      </c>
      <c r="L766" s="2">
        <f t="shared" si="47"/>
        <v>97.018865064872145</v>
      </c>
      <c r="M766" s="27">
        <v>12493.821800000005</v>
      </c>
    </row>
    <row r="767" spans="1:13" ht="38.25" x14ac:dyDescent="0.2">
      <c r="A767" s="26" t="s">
        <v>288</v>
      </c>
      <c r="B767" s="26" t="s">
        <v>1175</v>
      </c>
      <c r="C767" s="27"/>
      <c r="D767" s="27">
        <v>6524.5076200000003</v>
      </c>
      <c r="E767" s="2" t="str">
        <f t="shared" si="44"/>
        <v xml:space="preserve"> </v>
      </c>
      <c r="F767" s="27">
        <v>2272.4588600000002</v>
      </c>
      <c r="G767" s="2" t="str">
        <f t="shared" si="45"/>
        <v>свыше 200</v>
      </c>
      <c r="H767" s="27"/>
      <c r="I767" s="27">
        <v>6524.5076200000003</v>
      </c>
      <c r="J767" s="2" t="str">
        <f t="shared" si="46"/>
        <v xml:space="preserve"> </v>
      </c>
      <c r="K767" s="27">
        <v>2272.4588600000002</v>
      </c>
      <c r="L767" s="2" t="str">
        <f t="shared" si="47"/>
        <v>свыше 200</v>
      </c>
      <c r="M767" s="27"/>
    </row>
    <row r="768" spans="1:13" ht="38.25" x14ac:dyDescent="0.2">
      <c r="A768" s="26" t="s">
        <v>1478</v>
      </c>
      <c r="B768" s="26" t="s">
        <v>620</v>
      </c>
      <c r="C768" s="27"/>
      <c r="D768" s="27">
        <v>16554.396499999999</v>
      </c>
      <c r="E768" s="2" t="str">
        <f t="shared" si="44"/>
        <v xml:space="preserve"> </v>
      </c>
      <c r="F768" s="27">
        <v>20177.70145</v>
      </c>
      <c r="G768" s="2">
        <f t="shared" si="45"/>
        <v>82.043024281142777</v>
      </c>
      <c r="H768" s="27"/>
      <c r="I768" s="27">
        <v>16554.396499999999</v>
      </c>
      <c r="J768" s="2" t="str">
        <f t="shared" si="46"/>
        <v xml:space="preserve"> </v>
      </c>
      <c r="K768" s="27">
        <v>20177.70145</v>
      </c>
      <c r="L768" s="2">
        <f t="shared" si="47"/>
        <v>82.043024281142777</v>
      </c>
      <c r="M768" s="27">
        <v>533.75619999999981</v>
      </c>
    </row>
    <row r="769" spans="1:13" ht="25.5" x14ac:dyDescent="0.2">
      <c r="A769" s="26" t="s">
        <v>1444</v>
      </c>
      <c r="B769" s="26" t="s">
        <v>1197</v>
      </c>
      <c r="C769" s="27">
        <v>10.763260000000001</v>
      </c>
      <c r="D769" s="27">
        <v>1742.7583199999999</v>
      </c>
      <c r="E769" s="2" t="str">
        <f t="shared" si="44"/>
        <v>свыше 200</v>
      </c>
      <c r="F769" s="27">
        <v>1665.6609800000001</v>
      </c>
      <c r="G769" s="2">
        <f t="shared" si="45"/>
        <v>104.6286333729208</v>
      </c>
      <c r="H769" s="27"/>
      <c r="I769" s="27"/>
      <c r="J769" s="2" t="str">
        <f t="shared" si="46"/>
        <v xml:space="preserve"> </v>
      </c>
      <c r="K769" s="27"/>
      <c r="L769" s="2" t="str">
        <f t="shared" si="47"/>
        <v xml:space="preserve"> </v>
      </c>
      <c r="M769" s="27"/>
    </row>
    <row r="770" spans="1:13" ht="38.25" x14ac:dyDescent="0.2">
      <c r="A770" s="26" t="s">
        <v>969</v>
      </c>
      <c r="B770" s="26" t="s">
        <v>256</v>
      </c>
      <c r="C770" s="27">
        <v>10.763260000000001</v>
      </c>
      <c r="D770" s="27">
        <v>1673.5983200000001</v>
      </c>
      <c r="E770" s="2" t="str">
        <f t="shared" si="44"/>
        <v>свыше 200</v>
      </c>
      <c r="F770" s="27">
        <v>691.57208000000003</v>
      </c>
      <c r="G770" s="2" t="str">
        <f t="shared" si="45"/>
        <v>свыше 200</v>
      </c>
      <c r="H770" s="27"/>
      <c r="I770" s="27"/>
      <c r="J770" s="2" t="str">
        <f t="shared" si="46"/>
        <v xml:space="preserve"> </v>
      </c>
      <c r="K770" s="27"/>
      <c r="L770" s="2" t="str">
        <f t="shared" si="47"/>
        <v xml:space="preserve"> </v>
      </c>
      <c r="M770" s="27"/>
    </row>
    <row r="771" spans="1:13" ht="25.5" x14ac:dyDescent="0.2">
      <c r="A771" s="26" t="s">
        <v>726</v>
      </c>
      <c r="B771" s="26" t="s">
        <v>648</v>
      </c>
      <c r="C771" s="27"/>
      <c r="D771" s="27">
        <v>69.16</v>
      </c>
      <c r="E771" s="2" t="str">
        <f t="shared" si="44"/>
        <v xml:space="preserve"> </v>
      </c>
      <c r="F771" s="27">
        <v>974.08889999999997</v>
      </c>
      <c r="G771" s="2">
        <f t="shared" si="45"/>
        <v>7.0999679803352649</v>
      </c>
      <c r="H771" s="27"/>
      <c r="I771" s="27"/>
      <c r="J771" s="2" t="str">
        <f t="shared" si="46"/>
        <v xml:space="preserve"> </v>
      </c>
      <c r="K771" s="27"/>
      <c r="L771" s="2" t="str">
        <f t="shared" si="47"/>
        <v xml:space="preserve"> </v>
      </c>
      <c r="M771" s="27"/>
    </row>
    <row r="772" spans="1:13" ht="25.5" x14ac:dyDescent="0.2">
      <c r="A772" s="26" t="s">
        <v>729</v>
      </c>
      <c r="B772" s="26" t="s">
        <v>801</v>
      </c>
      <c r="C772" s="27"/>
      <c r="D772" s="27">
        <v>6.01</v>
      </c>
      <c r="E772" s="2" t="str">
        <f t="shared" si="44"/>
        <v xml:space="preserve"> </v>
      </c>
      <c r="F772" s="27">
        <v>65.078770000000006</v>
      </c>
      <c r="G772" s="2">
        <f t="shared" si="45"/>
        <v>9.2349624923765443</v>
      </c>
      <c r="H772" s="27"/>
      <c r="I772" s="27"/>
      <c r="J772" s="2" t="str">
        <f t="shared" si="46"/>
        <v xml:space="preserve"> </v>
      </c>
      <c r="K772" s="27"/>
      <c r="L772" s="2" t="str">
        <f t="shared" si="47"/>
        <v xml:space="preserve"> </v>
      </c>
      <c r="M772" s="27"/>
    </row>
    <row r="773" spans="1:13" ht="25.5" x14ac:dyDescent="0.2">
      <c r="A773" s="26" t="s">
        <v>982</v>
      </c>
      <c r="B773" s="26" t="s">
        <v>1150</v>
      </c>
      <c r="C773" s="27"/>
      <c r="D773" s="27">
        <v>314.81009999999998</v>
      </c>
      <c r="E773" s="2" t="str">
        <f t="shared" si="44"/>
        <v xml:space="preserve"> </v>
      </c>
      <c r="F773" s="27"/>
      <c r="G773" s="2" t="str">
        <f t="shared" si="45"/>
        <v xml:space="preserve"> </v>
      </c>
      <c r="H773" s="27"/>
      <c r="I773" s="27"/>
      <c r="J773" s="2" t="str">
        <f t="shared" si="46"/>
        <v xml:space="preserve"> </v>
      </c>
      <c r="K773" s="27"/>
      <c r="L773" s="2" t="str">
        <f t="shared" si="47"/>
        <v xml:space="preserve"> </v>
      </c>
      <c r="M773" s="27"/>
    </row>
    <row r="774" spans="1:13" ht="38.25" x14ac:dyDescent="0.2">
      <c r="A774" s="26" t="s">
        <v>246</v>
      </c>
      <c r="B774" s="26" t="s">
        <v>643</v>
      </c>
      <c r="C774" s="27"/>
      <c r="D774" s="27">
        <v>6.01</v>
      </c>
      <c r="E774" s="2" t="str">
        <f t="shared" si="44"/>
        <v xml:space="preserve"> </v>
      </c>
      <c r="F774" s="27">
        <v>39.765030000000003</v>
      </c>
      <c r="G774" s="2">
        <f t="shared" si="45"/>
        <v>15.113782134704786</v>
      </c>
      <c r="H774" s="27"/>
      <c r="I774" s="27"/>
      <c r="J774" s="2" t="str">
        <f t="shared" si="46"/>
        <v xml:space="preserve"> </v>
      </c>
      <c r="K774" s="27"/>
      <c r="L774" s="2" t="str">
        <f t="shared" si="47"/>
        <v xml:space="preserve"> </v>
      </c>
      <c r="M774" s="27"/>
    </row>
    <row r="775" spans="1:13" ht="25.5" x14ac:dyDescent="0.2">
      <c r="A775" s="26" t="s">
        <v>1633</v>
      </c>
      <c r="B775" s="26" t="s">
        <v>316</v>
      </c>
      <c r="C775" s="27"/>
      <c r="D775" s="27"/>
      <c r="E775" s="2" t="str">
        <f t="shared" si="44"/>
        <v xml:space="preserve"> </v>
      </c>
      <c r="F775" s="27">
        <v>25.313739999999999</v>
      </c>
      <c r="G775" s="2" t="str">
        <f t="shared" si="45"/>
        <v/>
      </c>
      <c r="H775" s="27"/>
      <c r="I775" s="27"/>
      <c r="J775" s="2" t="str">
        <f t="shared" si="46"/>
        <v xml:space="preserve"> </v>
      </c>
      <c r="K775" s="27"/>
      <c r="L775" s="2" t="str">
        <f t="shared" si="47"/>
        <v xml:space="preserve"> </v>
      </c>
      <c r="M775" s="27"/>
    </row>
    <row r="776" spans="1:13" ht="25.5" x14ac:dyDescent="0.2">
      <c r="A776" s="26" t="s">
        <v>251</v>
      </c>
      <c r="B776" s="26" t="s">
        <v>420</v>
      </c>
      <c r="C776" s="27"/>
      <c r="D776" s="27">
        <v>314.81009999999998</v>
      </c>
      <c r="E776" s="2" t="str">
        <f t="shared" si="44"/>
        <v xml:space="preserve"> </v>
      </c>
      <c r="F776" s="27"/>
      <c r="G776" s="2" t="str">
        <f t="shared" si="45"/>
        <v xml:space="preserve"> </v>
      </c>
      <c r="H776" s="27"/>
      <c r="I776" s="27"/>
      <c r="J776" s="2" t="str">
        <f t="shared" si="46"/>
        <v xml:space="preserve"> </v>
      </c>
      <c r="K776" s="27"/>
      <c r="L776" s="2" t="str">
        <f t="shared" si="47"/>
        <v xml:space="preserve"> </v>
      </c>
      <c r="M776" s="27"/>
    </row>
    <row r="777" spans="1:13" ht="63.75" x14ac:dyDescent="0.2">
      <c r="A777" s="26" t="s">
        <v>1043</v>
      </c>
      <c r="B777" s="26" t="s">
        <v>1378</v>
      </c>
      <c r="C777" s="27"/>
      <c r="D777" s="27"/>
      <c r="E777" s="2" t="str">
        <f t="shared" ref="E777:E840" si="48">IF(C777=0," ",IF(D777/C777*100&gt;200,"свыше 200",IF(D777/C777&gt;0,D777/C777*100,"")))</f>
        <v xml:space="preserve"> </v>
      </c>
      <c r="F777" s="27"/>
      <c r="G777" s="2" t="str">
        <f t="shared" ref="G777:G840" si="49">IF(F777=0," ",IF(D777/F777*100&gt;200,"свыше 200",IF(D777/F777&gt;0,D777/F777*100,"")))</f>
        <v xml:space="preserve"> </v>
      </c>
      <c r="H777" s="27"/>
      <c r="I777" s="27">
        <v>891.70225000000005</v>
      </c>
      <c r="J777" s="2" t="str">
        <f t="shared" si="46"/>
        <v xml:space="preserve"> </v>
      </c>
      <c r="K777" s="27"/>
      <c r="L777" s="2" t="str">
        <f t="shared" si="47"/>
        <v xml:space="preserve"> </v>
      </c>
      <c r="M777" s="27"/>
    </row>
    <row r="778" spans="1:13" ht="76.5" x14ac:dyDescent="0.2">
      <c r="A778" s="26" t="s">
        <v>32</v>
      </c>
      <c r="B778" s="26" t="s">
        <v>1026</v>
      </c>
      <c r="C778" s="27"/>
      <c r="D778" s="27"/>
      <c r="E778" s="2" t="str">
        <f t="shared" si="48"/>
        <v xml:space="preserve"> </v>
      </c>
      <c r="F778" s="27"/>
      <c r="G778" s="2" t="str">
        <f t="shared" si="49"/>
        <v xml:space="preserve"> </v>
      </c>
      <c r="H778" s="27"/>
      <c r="I778" s="27">
        <v>1.69502</v>
      </c>
      <c r="J778" s="2" t="str">
        <f t="shared" ref="J778:J841" si="50">IF(H778=0," ",IF(I778/H778*100&gt;200,"свыше 200",IF(I778/H778&gt;0,I778/H778*100,"")))</f>
        <v xml:space="preserve"> </v>
      </c>
      <c r="K778" s="27"/>
      <c r="L778" s="2" t="str">
        <f t="shared" ref="L778:L841" si="51">IF(K778=0," ",IF(I778/K778*100&gt;200,"свыше 200",IF(I778/K778&gt;0,I778/K778*100,"")))</f>
        <v xml:space="preserve"> </v>
      </c>
      <c r="M778" s="27"/>
    </row>
    <row r="779" spans="1:13" ht="76.5" x14ac:dyDescent="0.2">
      <c r="A779" s="26" t="s">
        <v>22</v>
      </c>
      <c r="B779" s="26" t="s">
        <v>719</v>
      </c>
      <c r="C779" s="27"/>
      <c r="D779" s="27"/>
      <c r="E779" s="2" t="str">
        <f t="shared" si="48"/>
        <v xml:space="preserve"> </v>
      </c>
      <c r="F779" s="27"/>
      <c r="G779" s="2" t="str">
        <f t="shared" si="49"/>
        <v xml:space="preserve"> </v>
      </c>
      <c r="H779" s="27"/>
      <c r="I779" s="27">
        <v>28777.61607</v>
      </c>
      <c r="J779" s="2" t="str">
        <f t="shared" si="50"/>
        <v xml:space="preserve"> </v>
      </c>
      <c r="K779" s="27">
        <v>28048.150450000001</v>
      </c>
      <c r="L779" s="2">
        <f t="shared" si="51"/>
        <v>102.60076193366254</v>
      </c>
      <c r="M779" s="27"/>
    </row>
    <row r="780" spans="1:13" ht="51" x14ac:dyDescent="0.2">
      <c r="A780" s="26" t="s">
        <v>1313</v>
      </c>
      <c r="B780" s="26" t="s">
        <v>413</v>
      </c>
      <c r="C780" s="27"/>
      <c r="D780" s="27"/>
      <c r="E780" s="2" t="str">
        <f t="shared" si="48"/>
        <v xml:space="preserve"> </v>
      </c>
      <c r="F780" s="27"/>
      <c r="G780" s="2" t="str">
        <f t="shared" si="49"/>
        <v xml:space="preserve"> </v>
      </c>
      <c r="H780" s="27"/>
      <c r="I780" s="27">
        <v>1810.9820199999999</v>
      </c>
      <c r="J780" s="2" t="str">
        <f t="shared" si="50"/>
        <v xml:space="preserve"> </v>
      </c>
      <c r="K780" s="27"/>
      <c r="L780" s="2" t="str">
        <f t="shared" si="51"/>
        <v xml:space="preserve"> </v>
      </c>
      <c r="M780" s="27">
        <v>1741.8220199999998</v>
      </c>
    </row>
    <row r="781" spans="1:13" ht="51" x14ac:dyDescent="0.2">
      <c r="A781" s="26" t="s">
        <v>1028</v>
      </c>
      <c r="B781" s="26" t="s">
        <v>1439</v>
      </c>
      <c r="C781" s="27"/>
      <c r="D781" s="27"/>
      <c r="E781" s="2" t="str">
        <f t="shared" si="48"/>
        <v xml:space="preserve"> </v>
      </c>
      <c r="F781" s="27"/>
      <c r="G781" s="2" t="str">
        <f t="shared" si="49"/>
        <v xml:space="preserve"> </v>
      </c>
      <c r="H781" s="27"/>
      <c r="I781" s="27"/>
      <c r="J781" s="2" t="str">
        <f t="shared" si="50"/>
        <v xml:space="preserve"> </v>
      </c>
      <c r="K781" s="27">
        <v>10.67957</v>
      </c>
      <c r="L781" s="2" t="str">
        <f t="shared" si="51"/>
        <v/>
      </c>
      <c r="M781" s="27"/>
    </row>
    <row r="782" spans="1:13" ht="63.75" x14ac:dyDescent="0.2">
      <c r="A782" s="26" t="s">
        <v>626</v>
      </c>
      <c r="B782" s="26" t="s">
        <v>1561</v>
      </c>
      <c r="C782" s="27"/>
      <c r="D782" s="27">
        <v>457.49534999999997</v>
      </c>
      <c r="E782" s="2" t="str">
        <f t="shared" si="48"/>
        <v xml:space="preserve"> </v>
      </c>
      <c r="F782" s="27">
        <v>12343.0108</v>
      </c>
      <c r="G782" s="2">
        <f t="shared" si="49"/>
        <v>3.706513405951164</v>
      </c>
      <c r="H782" s="27"/>
      <c r="I782" s="27">
        <v>457.49534999999997</v>
      </c>
      <c r="J782" s="2" t="str">
        <f t="shared" si="50"/>
        <v xml:space="preserve"> </v>
      </c>
      <c r="K782" s="27">
        <v>12343.0108</v>
      </c>
      <c r="L782" s="2">
        <f t="shared" si="51"/>
        <v>3.706513405951164</v>
      </c>
      <c r="M782" s="27"/>
    </row>
    <row r="783" spans="1:13" ht="127.5" x14ac:dyDescent="0.2">
      <c r="A783" s="26" t="s">
        <v>1106</v>
      </c>
      <c r="B783" s="26" t="s">
        <v>517</v>
      </c>
      <c r="C783" s="27"/>
      <c r="D783" s="27"/>
      <c r="E783" s="2" t="str">
        <f t="shared" si="48"/>
        <v xml:space="preserve"> </v>
      </c>
      <c r="F783" s="27"/>
      <c r="G783" s="2" t="str">
        <f t="shared" si="49"/>
        <v xml:space="preserve"> </v>
      </c>
      <c r="H783" s="27"/>
      <c r="I783" s="27">
        <v>3353.3294000000001</v>
      </c>
      <c r="J783" s="2" t="str">
        <f t="shared" si="50"/>
        <v xml:space="preserve"> </v>
      </c>
      <c r="K783" s="27"/>
      <c r="L783" s="2" t="str">
        <f t="shared" si="51"/>
        <v xml:space="preserve"> </v>
      </c>
      <c r="M783" s="27"/>
    </row>
    <row r="784" spans="1:13" ht="76.5" x14ac:dyDescent="0.2">
      <c r="A784" s="26" t="s">
        <v>1106</v>
      </c>
      <c r="B784" s="26" t="s">
        <v>1133</v>
      </c>
      <c r="C784" s="27"/>
      <c r="D784" s="27"/>
      <c r="E784" s="2" t="str">
        <f t="shared" si="48"/>
        <v xml:space="preserve"> </v>
      </c>
      <c r="F784" s="27"/>
      <c r="G784" s="2" t="str">
        <f t="shared" si="49"/>
        <v xml:space="preserve"> </v>
      </c>
      <c r="H784" s="27"/>
      <c r="I784" s="27"/>
      <c r="J784" s="2" t="str">
        <f t="shared" si="50"/>
        <v xml:space="preserve"> </v>
      </c>
      <c r="K784" s="27">
        <v>5873.0410899999997</v>
      </c>
      <c r="L784" s="2" t="str">
        <f t="shared" si="51"/>
        <v/>
      </c>
      <c r="M784" s="27"/>
    </row>
    <row r="785" spans="1:13" ht="89.25" x14ac:dyDescent="0.2">
      <c r="A785" s="26" t="s">
        <v>502</v>
      </c>
      <c r="B785" s="26" t="s">
        <v>371</v>
      </c>
      <c r="C785" s="27"/>
      <c r="D785" s="27">
        <v>2.4511500000000002</v>
      </c>
      <c r="E785" s="2" t="str">
        <f t="shared" si="48"/>
        <v xml:space="preserve"> </v>
      </c>
      <c r="F785" s="27"/>
      <c r="G785" s="2" t="str">
        <f t="shared" si="49"/>
        <v xml:space="preserve"> </v>
      </c>
      <c r="H785" s="27"/>
      <c r="I785" s="27">
        <v>2.4511500000000002</v>
      </c>
      <c r="J785" s="2" t="str">
        <f t="shared" si="50"/>
        <v xml:space="preserve"> </v>
      </c>
      <c r="K785" s="27"/>
      <c r="L785" s="2" t="str">
        <f t="shared" si="51"/>
        <v xml:space="preserve"> </v>
      </c>
      <c r="M785" s="27"/>
    </row>
    <row r="786" spans="1:13" ht="63.75" x14ac:dyDescent="0.2">
      <c r="A786" s="26" t="s">
        <v>876</v>
      </c>
      <c r="B786" s="26" t="s">
        <v>491</v>
      </c>
      <c r="C786" s="27"/>
      <c r="D786" s="27"/>
      <c r="E786" s="2" t="str">
        <f t="shared" si="48"/>
        <v xml:space="preserve"> </v>
      </c>
      <c r="F786" s="27"/>
      <c r="G786" s="2" t="str">
        <f t="shared" si="49"/>
        <v xml:space="preserve"> </v>
      </c>
      <c r="H786" s="27"/>
      <c r="I786" s="27">
        <v>19232.639889999999</v>
      </c>
      <c r="J786" s="2" t="str">
        <f t="shared" si="50"/>
        <v xml:space="preserve"> </v>
      </c>
      <c r="K786" s="27">
        <v>16654.41834</v>
      </c>
      <c r="L786" s="2">
        <f t="shared" si="51"/>
        <v>115.48070606469464</v>
      </c>
      <c r="M786" s="27">
        <v>479.35861999999906</v>
      </c>
    </row>
    <row r="787" spans="1:13" ht="51" x14ac:dyDescent="0.2">
      <c r="A787" s="26" t="s">
        <v>751</v>
      </c>
      <c r="B787" s="26" t="s">
        <v>91</v>
      </c>
      <c r="C787" s="27"/>
      <c r="D787" s="27"/>
      <c r="E787" s="2" t="str">
        <f t="shared" si="48"/>
        <v xml:space="preserve"> </v>
      </c>
      <c r="F787" s="27"/>
      <c r="G787" s="2" t="str">
        <f t="shared" si="49"/>
        <v xml:space="preserve"> </v>
      </c>
      <c r="H787" s="27"/>
      <c r="I787" s="27"/>
      <c r="J787" s="2" t="str">
        <f t="shared" si="50"/>
        <v xml:space="preserve"> </v>
      </c>
      <c r="K787" s="27"/>
      <c r="L787" s="2" t="str">
        <f t="shared" si="51"/>
        <v xml:space="preserve"> </v>
      </c>
      <c r="M787" s="27"/>
    </row>
    <row r="788" spans="1:13" ht="63.75" x14ac:dyDescent="0.2">
      <c r="A788" s="26" t="s">
        <v>294</v>
      </c>
      <c r="B788" s="26" t="s">
        <v>1165</v>
      </c>
      <c r="C788" s="27"/>
      <c r="D788" s="27">
        <v>67.013019999999997</v>
      </c>
      <c r="E788" s="2" t="str">
        <f t="shared" si="48"/>
        <v xml:space="preserve"> </v>
      </c>
      <c r="F788" s="27">
        <v>117.81480999999999</v>
      </c>
      <c r="G788" s="2">
        <f t="shared" si="49"/>
        <v>56.879962714365028</v>
      </c>
      <c r="H788" s="27"/>
      <c r="I788" s="27">
        <v>67.013019999999997</v>
      </c>
      <c r="J788" s="2" t="str">
        <f t="shared" si="50"/>
        <v xml:space="preserve"> </v>
      </c>
      <c r="K788" s="27">
        <v>117.81480999999999</v>
      </c>
      <c r="L788" s="2">
        <f t="shared" si="51"/>
        <v>56.879962714365028</v>
      </c>
      <c r="M788" s="27"/>
    </row>
    <row r="789" spans="1:13" ht="63.75" x14ac:dyDescent="0.2">
      <c r="A789" s="26" t="s">
        <v>1484</v>
      </c>
      <c r="B789" s="26" t="s">
        <v>721</v>
      </c>
      <c r="C789" s="27"/>
      <c r="D789" s="27">
        <v>2707.4921800000002</v>
      </c>
      <c r="E789" s="2" t="str">
        <f t="shared" si="48"/>
        <v xml:space="preserve"> </v>
      </c>
      <c r="F789" s="27">
        <v>2661.7963199999999</v>
      </c>
      <c r="G789" s="2">
        <f t="shared" si="49"/>
        <v>101.71673015161431</v>
      </c>
      <c r="H789" s="27"/>
      <c r="I789" s="27">
        <v>2707.4921800000002</v>
      </c>
      <c r="J789" s="2" t="str">
        <f t="shared" si="50"/>
        <v xml:space="preserve"> </v>
      </c>
      <c r="K789" s="27">
        <v>2661.7963199999999</v>
      </c>
      <c r="L789" s="2">
        <f t="shared" si="51"/>
        <v>101.71673015161431</v>
      </c>
      <c r="M789" s="27"/>
    </row>
    <row r="790" spans="1:13" ht="38.25" x14ac:dyDescent="0.2">
      <c r="A790" s="26" t="s">
        <v>1509</v>
      </c>
      <c r="B790" s="26" t="s">
        <v>1422</v>
      </c>
      <c r="C790" s="27">
        <v>-22026.476910000001</v>
      </c>
      <c r="D790" s="27">
        <v>-54981.587339999998</v>
      </c>
      <c r="E790" s="2" t="str">
        <f t="shared" si="48"/>
        <v>свыше 200</v>
      </c>
      <c r="F790" s="27">
        <v>-55211.244480000001</v>
      </c>
      <c r="G790" s="2">
        <f t="shared" si="49"/>
        <v>99.58403918954734</v>
      </c>
      <c r="H790" s="27"/>
      <c r="I790" s="27">
        <v>-54981.587339999998</v>
      </c>
      <c r="J790" s="2" t="str">
        <f t="shared" si="50"/>
        <v xml:space="preserve"> </v>
      </c>
      <c r="K790" s="27">
        <v>-55211.244480000001</v>
      </c>
      <c r="L790" s="2">
        <f t="shared" si="51"/>
        <v>99.58403918954734</v>
      </c>
      <c r="M790" s="27">
        <v>-12403.990599999997</v>
      </c>
    </row>
    <row r="791" spans="1:13" ht="51" x14ac:dyDescent="0.2">
      <c r="A791" s="26" t="s">
        <v>53</v>
      </c>
      <c r="B791" s="26" t="s">
        <v>79</v>
      </c>
      <c r="C791" s="27"/>
      <c r="D791" s="27">
        <v>-54981.587339999998</v>
      </c>
      <c r="E791" s="2" t="str">
        <f t="shared" si="48"/>
        <v xml:space="preserve"> </v>
      </c>
      <c r="F791" s="27">
        <v>-55211.244480000001</v>
      </c>
      <c r="G791" s="2">
        <f t="shared" si="49"/>
        <v>99.58403918954734</v>
      </c>
      <c r="H791" s="27"/>
      <c r="I791" s="27">
        <v>-54981.587339999998</v>
      </c>
      <c r="J791" s="2" t="str">
        <f t="shared" si="50"/>
        <v xml:space="preserve"> </v>
      </c>
      <c r="K791" s="27">
        <v>-55211.244480000001</v>
      </c>
      <c r="L791" s="2">
        <f t="shared" si="51"/>
        <v>99.58403918954734</v>
      </c>
      <c r="M791" s="27">
        <v>-12403.990599999997</v>
      </c>
    </row>
    <row r="792" spans="1:13" ht="38.25" x14ac:dyDescent="0.2">
      <c r="A792" s="26" t="s">
        <v>1082</v>
      </c>
      <c r="B792" s="26" t="s">
        <v>1282</v>
      </c>
      <c r="C792" s="27">
        <v>-2797.9564500000001</v>
      </c>
      <c r="D792" s="27"/>
      <c r="E792" s="2" t="str">
        <f t="shared" si="48"/>
        <v/>
      </c>
      <c r="F792" s="27"/>
      <c r="G792" s="2" t="str">
        <f t="shared" si="49"/>
        <v xml:space="preserve"> </v>
      </c>
      <c r="H792" s="27"/>
      <c r="I792" s="27"/>
      <c r="J792" s="2" t="str">
        <f t="shared" si="50"/>
        <v xml:space="preserve"> </v>
      </c>
      <c r="K792" s="27"/>
      <c r="L792" s="2" t="str">
        <f t="shared" si="51"/>
        <v xml:space="preserve"> </v>
      </c>
      <c r="M792" s="27"/>
    </row>
    <row r="793" spans="1:13" ht="51" x14ac:dyDescent="0.2">
      <c r="A793" s="26" t="s">
        <v>917</v>
      </c>
      <c r="B793" s="26" t="s">
        <v>1511</v>
      </c>
      <c r="C793" s="27">
        <v>-8519.8466200000003</v>
      </c>
      <c r="D793" s="27"/>
      <c r="E793" s="2" t="str">
        <f t="shared" si="48"/>
        <v/>
      </c>
      <c r="F793" s="27"/>
      <c r="G793" s="2" t="str">
        <f t="shared" si="49"/>
        <v xml:space="preserve"> </v>
      </c>
      <c r="H793" s="27"/>
      <c r="I793" s="27"/>
      <c r="J793" s="2" t="str">
        <f t="shared" si="50"/>
        <v xml:space="preserve"> </v>
      </c>
      <c r="K793" s="27"/>
      <c r="L793" s="2" t="str">
        <f t="shared" si="51"/>
        <v xml:space="preserve"> </v>
      </c>
      <c r="M793" s="27"/>
    </row>
    <row r="794" spans="1:13" ht="38.25" x14ac:dyDescent="0.2">
      <c r="A794" s="26" t="s">
        <v>1305</v>
      </c>
      <c r="B794" s="26" t="s">
        <v>647</v>
      </c>
      <c r="C794" s="27">
        <v>-788.45136000000002</v>
      </c>
      <c r="D794" s="27"/>
      <c r="E794" s="2" t="str">
        <f t="shared" si="48"/>
        <v/>
      </c>
      <c r="F794" s="27"/>
      <c r="G794" s="2" t="str">
        <f t="shared" si="49"/>
        <v xml:space="preserve"> </v>
      </c>
      <c r="H794" s="27"/>
      <c r="I794" s="27"/>
      <c r="J794" s="2" t="str">
        <f t="shared" si="50"/>
        <v xml:space="preserve"> </v>
      </c>
      <c r="K794" s="27"/>
      <c r="L794" s="2" t="str">
        <f t="shared" si="51"/>
        <v xml:space="preserve"> </v>
      </c>
      <c r="M794" s="27"/>
    </row>
    <row r="795" spans="1:13" ht="51" x14ac:dyDescent="0.2">
      <c r="A795" s="26" t="s">
        <v>1169</v>
      </c>
      <c r="B795" s="26" t="s">
        <v>1275</v>
      </c>
      <c r="C795" s="27">
        <v>-9920.2224800000004</v>
      </c>
      <c r="D795" s="27"/>
      <c r="E795" s="2" t="str">
        <f t="shared" si="48"/>
        <v/>
      </c>
      <c r="F795" s="27"/>
      <c r="G795" s="2" t="str">
        <f t="shared" si="49"/>
        <v xml:space="preserve"> </v>
      </c>
      <c r="H795" s="27"/>
      <c r="I795" s="27"/>
      <c r="J795" s="2" t="str">
        <f t="shared" si="50"/>
        <v xml:space="preserve"> </v>
      </c>
      <c r="K795" s="27"/>
      <c r="L795" s="2" t="str">
        <f t="shared" si="51"/>
        <v xml:space="preserve"> </v>
      </c>
      <c r="M795" s="27"/>
    </row>
    <row r="796" spans="1:13" ht="38.25" x14ac:dyDescent="0.2">
      <c r="A796" s="26" t="s">
        <v>1441</v>
      </c>
      <c r="B796" s="26" t="s">
        <v>862</v>
      </c>
      <c r="C796" s="27"/>
      <c r="D796" s="27"/>
      <c r="E796" s="2" t="str">
        <f t="shared" si="48"/>
        <v xml:space="preserve"> </v>
      </c>
      <c r="F796" s="27">
        <v>-3624.0490500000001</v>
      </c>
      <c r="G796" s="2" t="str">
        <f t="shared" si="49"/>
        <v/>
      </c>
      <c r="H796" s="27"/>
      <c r="I796" s="27"/>
      <c r="J796" s="2" t="str">
        <f t="shared" si="50"/>
        <v xml:space="preserve"> </v>
      </c>
      <c r="K796" s="27">
        <v>-3624.0490500000001</v>
      </c>
      <c r="L796" s="2" t="str">
        <f t="shared" si="51"/>
        <v/>
      </c>
      <c r="M796" s="27"/>
    </row>
    <row r="797" spans="1:13" ht="38.25" x14ac:dyDescent="0.2">
      <c r="A797" s="26" t="s">
        <v>607</v>
      </c>
      <c r="B797" s="26" t="s">
        <v>740</v>
      </c>
      <c r="C797" s="27"/>
      <c r="D797" s="27">
        <v>-130.93037000000001</v>
      </c>
      <c r="E797" s="2" t="str">
        <f t="shared" si="48"/>
        <v xml:space="preserve"> </v>
      </c>
      <c r="F797" s="27"/>
      <c r="G797" s="2" t="str">
        <f t="shared" si="49"/>
        <v xml:space="preserve"> </v>
      </c>
      <c r="H797" s="27"/>
      <c r="I797" s="27">
        <v>-130.93037000000001</v>
      </c>
      <c r="J797" s="2" t="str">
        <f t="shared" si="50"/>
        <v xml:space="preserve"> </v>
      </c>
      <c r="K797" s="27"/>
      <c r="L797" s="2" t="str">
        <f t="shared" si="51"/>
        <v xml:space="preserve"> </v>
      </c>
      <c r="M797" s="27">
        <v>-130.93037000000001</v>
      </c>
    </row>
    <row r="798" spans="1:13" ht="51" x14ac:dyDescent="0.2">
      <c r="A798" s="26" t="s">
        <v>419</v>
      </c>
      <c r="B798" s="26" t="s">
        <v>317</v>
      </c>
      <c r="C798" s="27"/>
      <c r="D798" s="27">
        <v>-829.86396999999999</v>
      </c>
      <c r="E798" s="2" t="str">
        <f t="shared" si="48"/>
        <v xml:space="preserve"> </v>
      </c>
      <c r="F798" s="27"/>
      <c r="G798" s="2" t="str">
        <f t="shared" si="49"/>
        <v xml:space="preserve"> </v>
      </c>
      <c r="H798" s="27"/>
      <c r="I798" s="27">
        <v>-829.86396999999999</v>
      </c>
      <c r="J798" s="2" t="str">
        <f t="shared" si="50"/>
        <v xml:space="preserve"> </v>
      </c>
      <c r="K798" s="27"/>
      <c r="L798" s="2" t="str">
        <f t="shared" si="51"/>
        <v xml:space="preserve"> </v>
      </c>
      <c r="M798" s="27"/>
    </row>
    <row r="799" spans="1:13" ht="51" x14ac:dyDescent="0.2">
      <c r="A799" s="26" t="s">
        <v>1279</v>
      </c>
      <c r="B799" s="26" t="s">
        <v>1389</v>
      </c>
      <c r="C799" s="27">
        <v>-891.70225000000005</v>
      </c>
      <c r="D799" s="27"/>
      <c r="E799" s="2" t="str">
        <f t="shared" si="48"/>
        <v/>
      </c>
      <c r="F799" s="27"/>
      <c r="G799" s="2" t="str">
        <f t="shared" si="49"/>
        <v xml:space="preserve"> </v>
      </c>
      <c r="H799" s="27"/>
      <c r="I799" s="27"/>
      <c r="J799" s="2" t="str">
        <f t="shared" si="50"/>
        <v xml:space="preserve"> </v>
      </c>
      <c r="K799" s="27"/>
      <c r="L799" s="2" t="str">
        <f t="shared" si="51"/>
        <v xml:space="preserve"> </v>
      </c>
      <c r="M799" s="27"/>
    </row>
    <row r="800" spans="1:13" ht="63.75" x14ac:dyDescent="0.2">
      <c r="A800" s="26" t="s">
        <v>319</v>
      </c>
      <c r="B800" s="26" t="s">
        <v>1149</v>
      </c>
      <c r="C800" s="27"/>
      <c r="D800" s="27">
        <v>-151.94300999999999</v>
      </c>
      <c r="E800" s="2" t="str">
        <f t="shared" si="48"/>
        <v xml:space="preserve"> </v>
      </c>
      <c r="F800" s="27">
        <v>-25.052720000000001</v>
      </c>
      <c r="G800" s="2" t="str">
        <f t="shared" si="49"/>
        <v>свыше 200</v>
      </c>
      <c r="H800" s="27"/>
      <c r="I800" s="27">
        <v>-151.94300999999999</v>
      </c>
      <c r="J800" s="2" t="str">
        <f t="shared" si="50"/>
        <v xml:space="preserve"> </v>
      </c>
      <c r="K800" s="27">
        <v>-25.052720000000001</v>
      </c>
      <c r="L800" s="2" t="str">
        <f t="shared" si="51"/>
        <v>свыше 200</v>
      </c>
      <c r="M800" s="27">
        <v>-151.94300999999999</v>
      </c>
    </row>
    <row r="801" spans="1:13" ht="76.5" x14ac:dyDescent="0.2">
      <c r="A801" s="26" t="s">
        <v>287</v>
      </c>
      <c r="B801" s="26" t="s">
        <v>576</v>
      </c>
      <c r="C801" s="27"/>
      <c r="D801" s="27">
        <v>-34.737729999999999</v>
      </c>
      <c r="E801" s="2" t="str">
        <f t="shared" si="48"/>
        <v xml:space="preserve"> </v>
      </c>
      <c r="F801" s="27"/>
      <c r="G801" s="2" t="str">
        <f t="shared" si="49"/>
        <v xml:space="preserve"> </v>
      </c>
      <c r="H801" s="27"/>
      <c r="I801" s="27">
        <v>-34.737729999999999</v>
      </c>
      <c r="J801" s="2" t="str">
        <f t="shared" si="50"/>
        <v xml:space="preserve"> </v>
      </c>
      <c r="K801" s="27"/>
      <c r="L801" s="2" t="str">
        <f t="shared" si="51"/>
        <v xml:space="preserve"> </v>
      </c>
      <c r="M801" s="27">
        <v>-34.737729999999999</v>
      </c>
    </row>
    <row r="802" spans="1:13" ht="63.75" x14ac:dyDescent="0.2">
      <c r="A802" s="26" t="s">
        <v>843</v>
      </c>
      <c r="B802" s="26" t="s">
        <v>1397</v>
      </c>
      <c r="C802" s="27"/>
      <c r="D802" s="27"/>
      <c r="E802" s="2" t="str">
        <f t="shared" si="48"/>
        <v xml:space="preserve"> </v>
      </c>
      <c r="F802" s="27">
        <v>-0.20413999999999999</v>
      </c>
      <c r="G802" s="2" t="str">
        <f t="shared" si="49"/>
        <v/>
      </c>
      <c r="H802" s="27"/>
      <c r="I802" s="27"/>
      <c r="J802" s="2" t="str">
        <f t="shared" si="50"/>
        <v xml:space="preserve"> </v>
      </c>
      <c r="K802" s="27">
        <v>-0.20413999999999999</v>
      </c>
      <c r="L802" s="2" t="str">
        <f t="shared" si="51"/>
        <v/>
      </c>
      <c r="M802" s="27"/>
    </row>
    <row r="803" spans="1:13" ht="76.5" x14ac:dyDescent="0.2">
      <c r="A803" s="26" t="s">
        <v>109</v>
      </c>
      <c r="B803" s="26" t="s">
        <v>589</v>
      </c>
      <c r="C803" s="27"/>
      <c r="D803" s="27">
        <v>-1.67807</v>
      </c>
      <c r="E803" s="2" t="str">
        <f t="shared" si="48"/>
        <v xml:space="preserve"> </v>
      </c>
      <c r="F803" s="27"/>
      <c r="G803" s="2" t="str">
        <f t="shared" si="49"/>
        <v xml:space="preserve"> </v>
      </c>
      <c r="H803" s="27"/>
      <c r="I803" s="27">
        <v>-1.67807</v>
      </c>
      <c r="J803" s="2" t="str">
        <f t="shared" si="50"/>
        <v xml:space="preserve"> </v>
      </c>
      <c r="K803" s="27"/>
      <c r="L803" s="2" t="str">
        <f t="shared" si="51"/>
        <v xml:space="preserve"> </v>
      </c>
      <c r="M803" s="27"/>
    </row>
    <row r="804" spans="1:13" ht="38.25" x14ac:dyDescent="0.2">
      <c r="A804" s="26" t="s">
        <v>60</v>
      </c>
      <c r="B804" s="26" t="s">
        <v>1123</v>
      </c>
      <c r="C804" s="27"/>
      <c r="D804" s="27">
        <v>-42.966000000000001</v>
      </c>
      <c r="E804" s="2" t="str">
        <f t="shared" si="48"/>
        <v xml:space="preserve"> </v>
      </c>
      <c r="F804" s="27">
        <v>-189.18572</v>
      </c>
      <c r="G804" s="2">
        <f t="shared" si="49"/>
        <v>22.711016455153167</v>
      </c>
      <c r="H804" s="27"/>
      <c r="I804" s="27">
        <v>-42.966000000000001</v>
      </c>
      <c r="J804" s="2" t="str">
        <f t="shared" si="50"/>
        <v xml:space="preserve"> </v>
      </c>
      <c r="K804" s="27">
        <v>-189.18572</v>
      </c>
      <c r="L804" s="2">
        <f t="shared" si="51"/>
        <v>22.711016455153167</v>
      </c>
      <c r="M804" s="27">
        <v>-42.966000000000001</v>
      </c>
    </row>
    <row r="805" spans="1:13" ht="51" x14ac:dyDescent="0.2">
      <c r="A805" s="26" t="s">
        <v>889</v>
      </c>
      <c r="B805" s="26" t="s">
        <v>1155</v>
      </c>
      <c r="C805" s="27"/>
      <c r="D805" s="27"/>
      <c r="E805" s="2" t="str">
        <f t="shared" si="48"/>
        <v xml:space="preserve"> </v>
      </c>
      <c r="F805" s="27">
        <v>-1.27172</v>
      </c>
      <c r="G805" s="2" t="str">
        <f t="shared" si="49"/>
        <v/>
      </c>
      <c r="H805" s="27"/>
      <c r="I805" s="27"/>
      <c r="J805" s="2" t="str">
        <f t="shared" si="50"/>
        <v xml:space="preserve"> </v>
      </c>
      <c r="K805" s="27">
        <v>-1.27172</v>
      </c>
      <c r="L805" s="2" t="str">
        <f t="shared" si="51"/>
        <v/>
      </c>
      <c r="M805" s="27"/>
    </row>
    <row r="806" spans="1:13" ht="76.5" x14ac:dyDescent="0.2">
      <c r="A806" s="26" t="s">
        <v>1480</v>
      </c>
      <c r="B806" s="26" t="s">
        <v>387</v>
      </c>
      <c r="C806" s="27"/>
      <c r="D806" s="27">
        <v>-101.22584999999999</v>
      </c>
      <c r="E806" s="2" t="str">
        <f t="shared" si="48"/>
        <v xml:space="preserve"> </v>
      </c>
      <c r="F806" s="27"/>
      <c r="G806" s="2" t="str">
        <f t="shared" si="49"/>
        <v xml:space="preserve"> </v>
      </c>
      <c r="H806" s="27"/>
      <c r="I806" s="27">
        <v>-101.22584999999999</v>
      </c>
      <c r="J806" s="2" t="str">
        <f t="shared" si="50"/>
        <v xml:space="preserve"> </v>
      </c>
      <c r="K806" s="27"/>
      <c r="L806" s="2" t="str">
        <f t="shared" si="51"/>
        <v xml:space="preserve"> </v>
      </c>
      <c r="M806" s="27">
        <v>-43.889299999999992</v>
      </c>
    </row>
    <row r="807" spans="1:13" ht="38.25" x14ac:dyDescent="0.2">
      <c r="A807" s="26" t="s">
        <v>613</v>
      </c>
      <c r="B807" s="26" t="s">
        <v>1590</v>
      </c>
      <c r="C807" s="27"/>
      <c r="D807" s="27"/>
      <c r="E807" s="2" t="str">
        <f t="shared" si="48"/>
        <v xml:space="preserve"> </v>
      </c>
      <c r="F807" s="27">
        <v>-169.02404999999999</v>
      </c>
      <c r="G807" s="2" t="str">
        <f t="shared" si="49"/>
        <v/>
      </c>
      <c r="H807" s="27"/>
      <c r="I807" s="27"/>
      <c r="J807" s="2" t="str">
        <f t="shared" si="50"/>
        <v xml:space="preserve"> </v>
      </c>
      <c r="K807" s="27">
        <v>-169.02404999999999</v>
      </c>
      <c r="L807" s="2" t="str">
        <f t="shared" si="51"/>
        <v/>
      </c>
      <c r="M807" s="27"/>
    </row>
    <row r="808" spans="1:13" ht="51" x14ac:dyDescent="0.2">
      <c r="A808" s="26" t="s">
        <v>1117</v>
      </c>
      <c r="B808" s="26" t="s">
        <v>1489</v>
      </c>
      <c r="C808" s="27"/>
      <c r="D808" s="27">
        <v>-1110.5759499999999</v>
      </c>
      <c r="E808" s="2" t="str">
        <f t="shared" si="48"/>
        <v xml:space="preserve"> </v>
      </c>
      <c r="F808" s="27">
        <v>-83.713729999999998</v>
      </c>
      <c r="G808" s="2" t="str">
        <f t="shared" si="49"/>
        <v>свыше 200</v>
      </c>
      <c r="H808" s="27"/>
      <c r="I808" s="27">
        <v>-1110.5759499999999</v>
      </c>
      <c r="J808" s="2" t="str">
        <f t="shared" si="50"/>
        <v xml:space="preserve"> </v>
      </c>
      <c r="K808" s="27">
        <v>-83.713729999999998</v>
      </c>
      <c r="L808" s="2" t="str">
        <f t="shared" si="51"/>
        <v>свыше 200</v>
      </c>
      <c r="M808" s="27">
        <v>-1108.71595</v>
      </c>
    </row>
    <row r="809" spans="1:13" ht="63.75" x14ac:dyDescent="0.2">
      <c r="A809" s="26" t="s">
        <v>1077</v>
      </c>
      <c r="B809" s="26" t="s">
        <v>838</v>
      </c>
      <c r="C809" s="27"/>
      <c r="D809" s="27">
        <v>-26763.182949999999</v>
      </c>
      <c r="E809" s="2" t="str">
        <f t="shared" si="48"/>
        <v xml:space="preserve"> </v>
      </c>
      <c r="F809" s="27">
        <v>-26091.10642</v>
      </c>
      <c r="G809" s="2">
        <f t="shared" si="49"/>
        <v>102.57588359489738</v>
      </c>
      <c r="H809" s="27"/>
      <c r="I809" s="27">
        <v>-26763.182949999999</v>
      </c>
      <c r="J809" s="2" t="str">
        <f t="shared" si="50"/>
        <v xml:space="preserve"> </v>
      </c>
      <c r="K809" s="27">
        <v>-26091.10642</v>
      </c>
      <c r="L809" s="2">
        <f t="shared" si="51"/>
        <v>102.57588359489738</v>
      </c>
      <c r="M809" s="27"/>
    </row>
    <row r="810" spans="1:13" ht="63.75" x14ac:dyDescent="0.2">
      <c r="A810" s="26" t="s">
        <v>440</v>
      </c>
      <c r="B810" s="26" t="s">
        <v>37</v>
      </c>
      <c r="C810" s="27"/>
      <c r="D810" s="27"/>
      <c r="E810" s="2" t="str">
        <f t="shared" si="48"/>
        <v xml:space="preserve"> </v>
      </c>
      <c r="F810" s="27"/>
      <c r="G810" s="2" t="str">
        <f t="shared" si="49"/>
        <v xml:space="preserve"> </v>
      </c>
      <c r="H810" s="27"/>
      <c r="I810" s="27"/>
      <c r="J810" s="2" t="str">
        <f t="shared" si="50"/>
        <v xml:space="preserve"> </v>
      </c>
      <c r="K810" s="27"/>
      <c r="L810" s="2" t="str">
        <f t="shared" si="51"/>
        <v xml:space="preserve"> </v>
      </c>
      <c r="M810" s="27"/>
    </row>
    <row r="811" spans="1:13" ht="63.75" x14ac:dyDescent="0.2">
      <c r="A811" s="26" t="s">
        <v>267</v>
      </c>
      <c r="B811" s="26" t="s">
        <v>67</v>
      </c>
      <c r="C811" s="27"/>
      <c r="D811" s="27"/>
      <c r="E811" s="2" t="str">
        <f t="shared" si="48"/>
        <v xml:space="preserve"> </v>
      </c>
      <c r="F811" s="27"/>
      <c r="G811" s="2" t="str">
        <f t="shared" si="49"/>
        <v xml:space="preserve"> </v>
      </c>
      <c r="H811" s="27"/>
      <c r="I811" s="27"/>
      <c r="J811" s="2" t="str">
        <f t="shared" si="50"/>
        <v xml:space="preserve"> </v>
      </c>
      <c r="K811" s="27"/>
      <c r="L811" s="2" t="str">
        <f t="shared" si="51"/>
        <v xml:space="preserve"> </v>
      </c>
      <c r="M811" s="27"/>
    </row>
    <row r="812" spans="1:13" ht="63.75" x14ac:dyDescent="0.2">
      <c r="A812" s="26" t="s">
        <v>431</v>
      </c>
      <c r="B812" s="26" t="s">
        <v>1602</v>
      </c>
      <c r="C812" s="27"/>
      <c r="D812" s="27"/>
      <c r="E812" s="2" t="str">
        <f t="shared" si="48"/>
        <v xml:space="preserve"> </v>
      </c>
      <c r="F812" s="27">
        <v>-1567.4670599999999</v>
      </c>
      <c r="G812" s="2" t="str">
        <f t="shared" si="49"/>
        <v/>
      </c>
      <c r="H812" s="27"/>
      <c r="I812" s="27"/>
      <c r="J812" s="2" t="str">
        <f t="shared" si="50"/>
        <v xml:space="preserve"> </v>
      </c>
      <c r="K812" s="27">
        <v>-1567.4670599999999</v>
      </c>
      <c r="L812" s="2" t="str">
        <f t="shared" si="51"/>
        <v/>
      </c>
      <c r="M812" s="27"/>
    </row>
    <row r="813" spans="1:13" ht="63.75" x14ac:dyDescent="0.2">
      <c r="A813" s="26" t="s">
        <v>431</v>
      </c>
      <c r="B813" s="26" t="s">
        <v>314</v>
      </c>
      <c r="C813" s="27"/>
      <c r="D813" s="27">
        <v>-5138.5914499999999</v>
      </c>
      <c r="E813" s="2" t="str">
        <f t="shared" si="48"/>
        <v xml:space="preserve"> </v>
      </c>
      <c r="F813" s="27"/>
      <c r="G813" s="2" t="str">
        <f t="shared" si="49"/>
        <v xml:space="preserve"> </v>
      </c>
      <c r="H813" s="27"/>
      <c r="I813" s="27">
        <v>-5138.5914499999999</v>
      </c>
      <c r="J813" s="2" t="str">
        <f t="shared" si="50"/>
        <v xml:space="preserve"> </v>
      </c>
      <c r="K813" s="27"/>
      <c r="L813" s="2" t="str">
        <f t="shared" si="51"/>
        <v xml:space="preserve"> </v>
      </c>
      <c r="M813" s="27">
        <v>-1044.47559</v>
      </c>
    </row>
    <row r="814" spans="1:13" ht="89.25" x14ac:dyDescent="0.2">
      <c r="A814" s="26" t="s">
        <v>191</v>
      </c>
      <c r="B814" s="26" t="s">
        <v>698</v>
      </c>
      <c r="C814" s="27"/>
      <c r="D814" s="27">
        <v>-1.1871</v>
      </c>
      <c r="E814" s="2" t="str">
        <f t="shared" si="48"/>
        <v xml:space="preserve"> </v>
      </c>
      <c r="F814" s="27"/>
      <c r="G814" s="2" t="str">
        <f t="shared" si="49"/>
        <v xml:space="preserve"> </v>
      </c>
      <c r="H814" s="27"/>
      <c r="I814" s="27">
        <v>-1.1871</v>
      </c>
      <c r="J814" s="2" t="str">
        <f t="shared" si="50"/>
        <v xml:space="preserve"> </v>
      </c>
      <c r="K814" s="27"/>
      <c r="L814" s="2" t="str">
        <f t="shared" si="51"/>
        <v xml:space="preserve"> </v>
      </c>
      <c r="M814" s="27">
        <v>-1.1871</v>
      </c>
    </row>
    <row r="815" spans="1:13" ht="76.5" x14ac:dyDescent="0.2">
      <c r="A815" s="26" t="s">
        <v>1354</v>
      </c>
      <c r="B815" s="26" t="s">
        <v>1497</v>
      </c>
      <c r="C815" s="27"/>
      <c r="D815" s="27">
        <v>-3.7844799999999998</v>
      </c>
      <c r="E815" s="2" t="str">
        <f t="shared" si="48"/>
        <v xml:space="preserve"> </v>
      </c>
      <c r="F815" s="27"/>
      <c r="G815" s="2" t="str">
        <f t="shared" si="49"/>
        <v xml:space="preserve"> </v>
      </c>
      <c r="H815" s="27"/>
      <c r="I815" s="27">
        <v>-3.7844799999999998</v>
      </c>
      <c r="J815" s="2" t="str">
        <f t="shared" si="50"/>
        <v xml:space="preserve"> </v>
      </c>
      <c r="K815" s="27"/>
      <c r="L815" s="2" t="str">
        <f t="shared" si="51"/>
        <v xml:space="preserve"> </v>
      </c>
      <c r="M815" s="27">
        <v>-3.7844799999999998</v>
      </c>
    </row>
    <row r="816" spans="1:13" ht="63.75" x14ac:dyDescent="0.2">
      <c r="A816" s="26" t="s">
        <v>1325</v>
      </c>
      <c r="B816" s="26" t="s">
        <v>1033</v>
      </c>
      <c r="C816" s="27"/>
      <c r="D816" s="27">
        <v>-0.60009999999999997</v>
      </c>
      <c r="E816" s="2" t="str">
        <f t="shared" si="48"/>
        <v xml:space="preserve"> </v>
      </c>
      <c r="F816" s="27"/>
      <c r="G816" s="2" t="str">
        <f t="shared" si="49"/>
        <v xml:space="preserve"> </v>
      </c>
      <c r="H816" s="27"/>
      <c r="I816" s="27">
        <v>-0.60009999999999997</v>
      </c>
      <c r="J816" s="2" t="str">
        <f t="shared" si="50"/>
        <v xml:space="preserve"> </v>
      </c>
      <c r="K816" s="27"/>
      <c r="L816" s="2" t="str">
        <f t="shared" si="51"/>
        <v xml:space="preserve"> </v>
      </c>
      <c r="M816" s="27">
        <v>-0.60009999999999997</v>
      </c>
    </row>
    <row r="817" spans="1:13" ht="76.5" x14ac:dyDescent="0.2">
      <c r="A817" s="26" t="s">
        <v>880</v>
      </c>
      <c r="B817" s="26" t="s">
        <v>1072</v>
      </c>
      <c r="C817" s="27"/>
      <c r="D817" s="27"/>
      <c r="E817" s="2" t="str">
        <f t="shared" si="48"/>
        <v xml:space="preserve"> </v>
      </c>
      <c r="F817" s="27">
        <v>-22.098500000000001</v>
      </c>
      <c r="G817" s="2" t="str">
        <f t="shared" si="49"/>
        <v/>
      </c>
      <c r="H817" s="27"/>
      <c r="I817" s="27"/>
      <c r="J817" s="2" t="str">
        <f t="shared" si="50"/>
        <v xml:space="preserve"> </v>
      </c>
      <c r="K817" s="27">
        <v>-22.098500000000001</v>
      </c>
      <c r="L817" s="2" t="str">
        <f t="shared" si="51"/>
        <v/>
      </c>
      <c r="M817" s="27"/>
    </row>
    <row r="818" spans="1:13" ht="51" x14ac:dyDescent="0.2">
      <c r="A818" s="26" t="s">
        <v>1530</v>
      </c>
      <c r="B818" s="26" t="s">
        <v>105</v>
      </c>
      <c r="C818" s="27"/>
      <c r="D818" s="27">
        <v>-0.79708999999999997</v>
      </c>
      <c r="E818" s="2" t="str">
        <f t="shared" si="48"/>
        <v xml:space="preserve"> </v>
      </c>
      <c r="F818" s="27">
        <v>-0.25284000000000001</v>
      </c>
      <c r="G818" s="2" t="str">
        <f t="shared" si="49"/>
        <v>свыше 200</v>
      </c>
      <c r="H818" s="27"/>
      <c r="I818" s="27">
        <v>-0.79708999999999997</v>
      </c>
      <c r="J818" s="2" t="str">
        <f t="shared" si="50"/>
        <v xml:space="preserve"> </v>
      </c>
      <c r="K818" s="27">
        <v>-0.25284000000000001</v>
      </c>
      <c r="L818" s="2" t="str">
        <f t="shared" si="51"/>
        <v>свыше 200</v>
      </c>
      <c r="M818" s="27">
        <v>-1.1880000000000002E-2</v>
      </c>
    </row>
    <row r="819" spans="1:13" ht="38.25" x14ac:dyDescent="0.2">
      <c r="A819" s="26" t="s">
        <v>1340</v>
      </c>
      <c r="B819" s="26" t="s">
        <v>1358</v>
      </c>
      <c r="C819" s="27"/>
      <c r="D819" s="27">
        <v>-2717.9369999999999</v>
      </c>
      <c r="E819" s="2" t="str">
        <f t="shared" si="48"/>
        <v xml:space="preserve"> </v>
      </c>
      <c r="F819" s="27"/>
      <c r="G819" s="2" t="str">
        <f t="shared" si="49"/>
        <v xml:space="preserve"> </v>
      </c>
      <c r="H819" s="27"/>
      <c r="I819" s="27">
        <v>-2717.9369999999999</v>
      </c>
      <c r="J819" s="2" t="str">
        <f t="shared" si="50"/>
        <v xml:space="preserve"> </v>
      </c>
      <c r="K819" s="27"/>
      <c r="L819" s="2" t="str">
        <f t="shared" si="51"/>
        <v xml:space="preserve"> </v>
      </c>
      <c r="M819" s="27"/>
    </row>
    <row r="820" spans="1:13" ht="51" x14ac:dyDescent="0.2">
      <c r="A820" s="26" t="s">
        <v>794</v>
      </c>
      <c r="B820" s="26" t="s">
        <v>1013</v>
      </c>
      <c r="C820" s="27"/>
      <c r="D820" s="27">
        <v>-37.423679999999997</v>
      </c>
      <c r="E820" s="2" t="str">
        <f t="shared" si="48"/>
        <v xml:space="preserve"> </v>
      </c>
      <c r="F820" s="27"/>
      <c r="G820" s="2" t="str">
        <f t="shared" si="49"/>
        <v xml:space="preserve"> </v>
      </c>
      <c r="H820" s="27"/>
      <c r="I820" s="27">
        <v>-37.423679999999997</v>
      </c>
      <c r="J820" s="2" t="str">
        <f t="shared" si="50"/>
        <v xml:space="preserve"> </v>
      </c>
      <c r="K820" s="27"/>
      <c r="L820" s="2" t="str">
        <f t="shared" si="51"/>
        <v xml:space="preserve"> </v>
      </c>
      <c r="M820" s="27">
        <v>-37.423669999999994</v>
      </c>
    </row>
    <row r="821" spans="1:13" ht="51" x14ac:dyDescent="0.2">
      <c r="A821" s="26" t="s">
        <v>1359</v>
      </c>
      <c r="B821" s="26" t="s">
        <v>972</v>
      </c>
      <c r="C821" s="27"/>
      <c r="D821" s="27">
        <v>-697.50174000000004</v>
      </c>
      <c r="E821" s="2" t="str">
        <f t="shared" si="48"/>
        <v xml:space="preserve"> </v>
      </c>
      <c r="F821" s="27"/>
      <c r="G821" s="2" t="str">
        <f t="shared" si="49"/>
        <v xml:space="preserve"> </v>
      </c>
      <c r="H821" s="27"/>
      <c r="I821" s="27">
        <v>-697.50174000000004</v>
      </c>
      <c r="J821" s="2" t="str">
        <f t="shared" si="50"/>
        <v xml:space="preserve"> </v>
      </c>
      <c r="K821" s="27"/>
      <c r="L821" s="2" t="str">
        <f t="shared" si="51"/>
        <v xml:space="preserve"> </v>
      </c>
      <c r="M821" s="27"/>
    </row>
    <row r="822" spans="1:13" ht="63.75" x14ac:dyDescent="0.2">
      <c r="A822" s="26" t="s">
        <v>1375</v>
      </c>
      <c r="B822" s="26" t="s">
        <v>994</v>
      </c>
      <c r="C822" s="27"/>
      <c r="D822" s="27">
        <v>-197.7525</v>
      </c>
      <c r="E822" s="2" t="str">
        <f t="shared" si="48"/>
        <v xml:space="preserve"> </v>
      </c>
      <c r="F822" s="27"/>
      <c r="G822" s="2" t="str">
        <f t="shared" si="49"/>
        <v xml:space="preserve"> </v>
      </c>
      <c r="H822" s="27"/>
      <c r="I822" s="27">
        <v>-197.7525</v>
      </c>
      <c r="J822" s="2" t="str">
        <f t="shared" si="50"/>
        <v xml:space="preserve"> </v>
      </c>
      <c r="K822" s="27"/>
      <c r="L822" s="2" t="str">
        <f t="shared" si="51"/>
        <v xml:space="preserve"> </v>
      </c>
      <c r="M822" s="27"/>
    </row>
    <row r="823" spans="1:13" ht="25.5" x14ac:dyDescent="0.2">
      <c r="A823" s="26" t="s">
        <v>1516</v>
      </c>
      <c r="B823" s="26" t="s">
        <v>1011</v>
      </c>
      <c r="C823" s="27"/>
      <c r="D823" s="27">
        <v>-4030.2424000000001</v>
      </c>
      <c r="E823" s="2" t="str">
        <f t="shared" si="48"/>
        <v xml:space="preserve"> </v>
      </c>
      <c r="F823" s="27">
        <v>-6469.0010400000001</v>
      </c>
      <c r="G823" s="2">
        <f t="shared" si="49"/>
        <v>62.300846376119921</v>
      </c>
      <c r="H823" s="27"/>
      <c r="I823" s="27">
        <v>-4030.2424000000001</v>
      </c>
      <c r="J823" s="2" t="str">
        <f t="shared" si="50"/>
        <v xml:space="preserve"> </v>
      </c>
      <c r="K823" s="27">
        <v>-6469.0010400000001</v>
      </c>
      <c r="L823" s="2">
        <f t="shared" si="51"/>
        <v>62.300846376119921</v>
      </c>
      <c r="M823" s="27">
        <v>-4030.2424000000001</v>
      </c>
    </row>
    <row r="824" spans="1:13" ht="38.25" x14ac:dyDescent="0.2">
      <c r="A824" s="26" t="s">
        <v>694</v>
      </c>
      <c r="B824" s="26" t="s">
        <v>1140</v>
      </c>
      <c r="C824" s="27"/>
      <c r="D824" s="27">
        <v>-2547.2607600000001</v>
      </c>
      <c r="E824" s="2" t="str">
        <f t="shared" si="48"/>
        <v xml:space="preserve"> </v>
      </c>
      <c r="F824" s="27"/>
      <c r="G824" s="2" t="str">
        <f t="shared" si="49"/>
        <v xml:space="preserve"> </v>
      </c>
      <c r="H824" s="27"/>
      <c r="I824" s="27">
        <v>-2547.2607600000001</v>
      </c>
      <c r="J824" s="2" t="str">
        <f t="shared" si="50"/>
        <v xml:space="preserve"> </v>
      </c>
      <c r="K824" s="27"/>
      <c r="L824" s="2" t="str">
        <f t="shared" si="51"/>
        <v xml:space="preserve"> </v>
      </c>
      <c r="M824" s="27">
        <v>-1724.4038</v>
      </c>
    </row>
    <row r="825" spans="1:13" ht="38.25" x14ac:dyDescent="0.2">
      <c r="A825" s="26" t="s">
        <v>427</v>
      </c>
      <c r="B825" s="26" t="s">
        <v>291</v>
      </c>
      <c r="C825" s="27">
        <v>-737.62059999999997</v>
      </c>
      <c r="D825" s="27"/>
      <c r="E825" s="2" t="str">
        <f t="shared" si="48"/>
        <v/>
      </c>
      <c r="F825" s="27"/>
      <c r="G825" s="2" t="str">
        <f t="shared" si="49"/>
        <v xml:space="preserve"> </v>
      </c>
      <c r="H825" s="27"/>
      <c r="I825" s="27"/>
      <c r="J825" s="2" t="str">
        <f t="shared" si="50"/>
        <v xml:space="preserve"> </v>
      </c>
      <c r="K825" s="27"/>
      <c r="L825" s="2" t="str">
        <f t="shared" si="51"/>
        <v xml:space="preserve"> </v>
      </c>
      <c r="M825" s="27"/>
    </row>
    <row r="826" spans="1:13" ht="63.75" x14ac:dyDescent="0.2">
      <c r="A826" s="26" t="s">
        <v>777</v>
      </c>
      <c r="B826" s="26" t="s">
        <v>65</v>
      </c>
      <c r="C826" s="27"/>
      <c r="D826" s="27">
        <v>-6.6688400000000003</v>
      </c>
      <c r="E826" s="2" t="str">
        <f t="shared" si="48"/>
        <v xml:space="preserve"> </v>
      </c>
      <c r="F826" s="27"/>
      <c r="G826" s="2" t="str">
        <f t="shared" si="49"/>
        <v xml:space="preserve"> </v>
      </c>
      <c r="H826" s="27"/>
      <c r="I826" s="27">
        <v>-6.6688400000000003</v>
      </c>
      <c r="J826" s="2" t="str">
        <f t="shared" si="50"/>
        <v xml:space="preserve"> </v>
      </c>
      <c r="K826" s="27"/>
      <c r="L826" s="2" t="str">
        <f t="shared" si="51"/>
        <v xml:space="preserve"> </v>
      </c>
      <c r="M826" s="27">
        <v>-6.6688400000000003</v>
      </c>
    </row>
    <row r="827" spans="1:13" ht="76.5" x14ac:dyDescent="0.2">
      <c r="A827" s="26" t="s">
        <v>259</v>
      </c>
      <c r="B827" s="26" t="s">
        <v>121</v>
      </c>
      <c r="C827" s="27"/>
      <c r="D827" s="27"/>
      <c r="E827" s="2" t="str">
        <f t="shared" si="48"/>
        <v xml:space="preserve"> </v>
      </c>
      <c r="F827" s="27">
        <v>-0.11002000000000001</v>
      </c>
      <c r="G827" s="2" t="str">
        <f t="shared" si="49"/>
        <v/>
      </c>
      <c r="H827" s="27"/>
      <c r="I827" s="27"/>
      <c r="J827" s="2" t="str">
        <f t="shared" si="50"/>
        <v xml:space="preserve"> </v>
      </c>
      <c r="K827" s="27">
        <v>-0.11002000000000001</v>
      </c>
      <c r="L827" s="2" t="str">
        <f t="shared" si="51"/>
        <v/>
      </c>
      <c r="M827" s="27"/>
    </row>
    <row r="828" spans="1:13" ht="38.25" x14ac:dyDescent="0.2">
      <c r="A828" s="26" t="s">
        <v>401</v>
      </c>
      <c r="B828" s="26" t="s">
        <v>782</v>
      </c>
      <c r="C828" s="27"/>
      <c r="D828" s="27">
        <v>-27.961580000000001</v>
      </c>
      <c r="E828" s="2" t="str">
        <f t="shared" si="48"/>
        <v xml:space="preserve"> </v>
      </c>
      <c r="F828" s="27">
        <v>-9.9320000000000004</v>
      </c>
      <c r="G828" s="2" t="str">
        <f t="shared" si="49"/>
        <v>свыше 200</v>
      </c>
      <c r="H828" s="27"/>
      <c r="I828" s="27">
        <v>-27.961580000000001</v>
      </c>
      <c r="J828" s="2" t="str">
        <f t="shared" si="50"/>
        <v xml:space="preserve"> </v>
      </c>
      <c r="K828" s="27">
        <v>-9.9320000000000004</v>
      </c>
      <c r="L828" s="2" t="str">
        <f t="shared" si="51"/>
        <v>свыше 200</v>
      </c>
      <c r="M828" s="27"/>
    </row>
    <row r="829" spans="1:13" ht="38.25" x14ac:dyDescent="0.2">
      <c r="A829" s="26" t="s">
        <v>875</v>
      </c>
      <c r="B829" s="26" t="s">
        <v>1540</v>
      </c>
      <c r="C829" s="27"/>
      <c r="D829" s="27">
        <v>-39.078069999999997</v>
      </c>
      <c r="E829" s="2" t="str">
        <f t="shared" si="48"/>
        <v xml:space="preserve"> </v>
      </c>
      <c r="F829" s="27">
        <v>-190.7441</v>
      </c>
      <c r="G829" s="2">
        <f t="shared" si="49"/>
        <v>20.487171031764547</v>
      </c>
      <c r="H829" s="27"/>
      <c r="I829" s="27">
        <v>-39.078069999999997</v>
      </c>
      <c r="J829" s="2" t="str">
        <f t="shared" si="50"/>
        <v xml:space="preserve"> </v>
      </c>
      <c r="K829" s="27">
        <v>-190.7441</v>
      </c>
      <c r="L829" s="2">
        <f t="shared" si="51"/>
        <v>20.487171031764547</v>
      </c>
      <c r="M829" s="27">
        <v>-25.276279999999996</v>
      </c>
    </row>
    <row r="830" spans="1:13" ht="63.75" x14ac:dyDescent="0.2">
      <c r="A830" s="26" t="s">
        <v>1116</v>
      </c>
      <c r="B830" s="26" t="s">
        <v>1629</v>
      </c>
      <c r="C830" s="27"/>
      <c r="D830" s="27">
        <v>-113.45399</v>
      </c>
      <c r="E830" s="2" t="str">
        <f t="shared" si="48"/>
        <v xml:space="preserve"> </v>
      </c>
      <c r="F830" s="27">
        <v>-32.032060000000001</v>
      </c>
      <c r="G830" s="2" t="str">
        <f t="shared" si="49"/>
        <v>свыше 200</v>
      </c>
      <c r="H830" s="27"/>
      <c r="I830" s="27">
        <v>-113.45399</v>
      </c>
      <c r="J830" s="2" t="str">
        <f t="shared" si="50"/>
        <v xml:space="preserve"> </v>
      </c>
      <c r="K830" s="27">
        <v>-32.032060000000001</v>
      </c>
      <c r="L830" s="2" t="str">
        <f t="shared" si="51"/>
        <v>свыше 200</v>
      </c>
      <c r="M830" s="27">
        <v>-113.45399</v>
      </c>
    </row>
    <row r="831" spans="1:13" ht="38.25" x14ac:dyDescent="0.2">
      <c r="A831" s="26" t="s">
        <v>380</v>
      </c>
      <c r="B831" s="26" t="s">
        <v>1173</v>
      </c>
      <c r="C831" s="27"/>
      <c r="D831" s="27">
        <v>-455.59438999999998</v>
      </c>
      <c r="E831" s="2" t="str">
        <f t="shared" si="48"/>
        <v xml:space="preserve"> </v>
      </c>
      <c r="F831" s="27">
        <v>-1016.91469</v>
      </c>
      <c r="G831" s="2">
        <f t="shared" si="49"/>
        <v>44.801633261881584</v>
      </c>
      <c r="H831" s="27"/>
      <c r="I831" s="27">
        <v>-455.59438999999998</v>
      </c>
      <c r="J831" s="2" t="str">
        <f t="shared" si="50"/>
        <v xml:space="preserve"> </v>
      </c>
      <c r="K831" s="27">
        <v>-1016.91469</v>
      </c>
      <c r="L831" s="2">
        <f t="shared" si="51"/>
        <v>44.801633261881584</v>
      </c>
      <c r="M831" s="27">
        <v>-442.38948999999997</v>
      </c>
    </row>
    <row r="832" spans="1:13" ht="63.75" x14ac:dyDescent="0.2">
      <c r="A832" s="26" t="s">
        <v>852</v>
      </c>
      <c r="B832" s="26" t="s">
        <v>1381</v>
      </c>
      <c r="C832" s="27"/>
      <c r="D832" s="27">
        <v>-132.54567</v>
      </c>
      <c r="E832" s="2" t="str">
        <f t="shared" si="48"/>
        <v xml:space="preserve"> </v>
      </c>
      <c r="F832" s="27"/>
      <c r="G832" s="2" t="str">
        <f t="shared" si="49"/>
        <v xml:space="preserve"> </v>
      </c>
      <c r="H832" s="27"/>
      <c r="I832" s="27">
        <v>-132.54567</v>
      </c>
      <c r="J832" s="2" t="str">
        <f t="shared" si="50"/>
        <v xml:space="preserve"> </v>
      </c>
      <c r="K832" s="27"/>
      <c r="L832" s="2" t="str">
        <f t="shared" si="51"/>
        <v xml:space="preserve"> </v>
      </c>
      <c r="M832" s="27"/>
    </row>
    <row r="833" spans="1:13" ht="63.75" x14ac:dyDescent="0.2">
      <c r="A833" s="26" t="s">
        <v>852</v>
      </c>
      <c r="B833" s="26" t="s">
        <v>1303</v>
      </c>
      <c r="C833" s="27"/>
      <c r="D833" s="27"/>
      <c r="E833" s="2" t="str">
        <f t="shared" si="48"/>
        <v xml:space="preserve"> </v>
      </c>
      <c r="F833" s="27">
        <v>-358.10140000000001</v>
      </c>
      <c r="G833" s="2" t="str">
        <f t="shared" si="49"/>
        <v/>
      </c>
      <c r="H833" s="27"/>
      <c r="I833" s="27"/>
      <c r="J833" s="2" t="str">
        <f t="shared" si="50"/>
        <v xml:space="preserve"> </v>
      </c>
      <c r="K833" s="27">
        <v>-358.10140000000001</v>
      </c>
      <c r="L833" s="2" t="str">
        <f t="shared" si="51"/>
        <v/>
      </c>
      <c r="M833" s="27"/>
    </row>
    <row r="834" spans="1:13" ht="51" x14ac:dyDescent="0.2">
      <c r="A834" s="26" t="s">
        <v>922</v>
      </c>
      <c r="B834" s="26" t="s">
        <v>1328</v>
      </c>
      <c r="C834" s="27"/>
      <c r="D834" s="27">
        <v>-6</v>
      </c>
      <c r="E834" s="2" t="str">
        <f t="shared" si="48"/>
        <v xml:space="preserve"> </v>
      </c>
      <c r="F834" s="27">
        <v>-14.83469</v>
      </c>
      <c r="G834" s="2">
        <f t="shared" si="49"/>
        <v>40.445739007690754</v>
      </c>
      <c r="H834" s="27"/>
      <c r="I834" s="27">
        <v>-6</v>
      </c>
      <c r="J834" s="2" t="str">
        <f t="shared" si="50"/>
        <v xml:space="preserve"> </v>
      </c>
      <c r="K834" s="27">
        <v>-14.83469</v>
      </c>
      <c r="L834" s="2">
        <f t="shared" si="51"/>
        <v>40.445739007690754</v>
      </c>
      <c r="M834" s="27">
        <v>-2</v>
      </c>
    </row>
    <row r="835" spans="1:13" ht="25.5" x14ac:dyDescent="0.2">
      <c r="A835" s="26" t="s">
        <v>1598</v>
      </c>
      <c r="B835" s="26" t="s">
        <v>703</v>
      </c>
      <c r="C835" s="27"/>
      <c r="D835" s="27">
        <v>-11.6044</v>
      </c>
      <c r="E835" s="2" t="str">
        <f t="shared" si="48"/>
        <v xml:space="preserve"> </v>
      </c>
      <c r="F835" s="27"/>
      <c r="G835" s="2" t="str">
        <f t="shared" si="49"/>
        <v xml:space="preserve"> </v>
      </c>
      <c r="H835" s="27"/>
      <c r="I835" s="27">
        <v>-11.6044</v>
      </c>
      <c r="J835" s="2" t="str">
        <f t="shared" si="50"/>
        <v xml:space="preserve"> </v>
      </c>
      <c r="K835" s="27"/>
      <c r="L835" s="2" t="str">
        <f t="shared" si="51"/>
        <v xml:space="preserve"> </v>
      </c>
      <c r="M835" s="27">
        <v>-11.6044</v>
      </c>
    </row>
    <row r="836" spans="1:13" ht="127.5" x14ac:dyDescent="0.2">
      <c r="A836" s="26" t="s">
        <v>938</v>
      </c>
      <c r="B836" s="26" t="s">
        <v>1499</v>
      </c>
      <c r="C836" s="27"/>
      <c r="D836" s="27">
        <v>-41.766419999999997</v>
      </c>
      <c r="E836" s="2" t="str">
        <f t="shared" si="48"/>
        <v xml:space="preserve"> </v>
      </c>
      <c r="F836" s="27"/>
      <c r="G836" s="2" t="str">
        <f t="shared" si="49"/>
        <v xml:space="preserve"> </v>
      </c>
      <c r="H836" s="27"/>
      <c r="I836" s="27">
        <v>-41.766419999999997</v>
      </c>
      <c r="J836" s="2" t="str">
        <f t="shared" si="50"/>
        <v xml:space="preserve"> </v>
      </c>
      <c r="K836" s="27"/>
      <c r="L836" s="2" t="str">
        <f t="shared" si="51"/>
        <v xml:space="preserve"> </v>
      </c>
      <c r="M836" s="27">
        <v>-33.945239999999998</v>
      </c>
    </row>
    <row r="837" spans="1:13" ht="153" x14ac:dyDescent="0.2">
      <c r="A837" s="26" t="s">
        <v>630</v>
      </c>
      <c r="B837" s="26" t="s">
        <v>1526</v>
      </c>
      <c r="C837" s="27"/>
      <c r="D837" s="27">
        <v>-3313.4409799999999</v>
      </c>
      <c r="E837" s="2" t="str">
        <f t="shared" si="48"/>
        <v xml:space="preserve"> </v>
      </c>
      <c r="F837" s="27"/>
      <c r="G837" s="2" t="str">
        <f t="shared" si="49"/>
        <v xml:space="preserve"> </v>
      </c>
      <c r="H837" s="27"/>
      <c r="I837" s="27">
        <v>-3313.4409799999999</v>
      </c>
      <c r="J837" s="2" t="str">
        <f t="shared" si="50"/>
        <v xml:space="preserve"> </v>
      </c>
      <c r="K837" s="27"/>
      <c r="L837" s="2" t="str">
        <f t="shared" si="51"/>
        <v xml:space="preserve"> </v>
      </c>
      <c r="M837" s="27">
        <v>-3313.4409799999999</v>
      </c>
    </row>
    <row r="838" spans="1:13" ht="51" x14ac:dyDescent="0.2">
      <c r="A838" s="26" t="s">
        <v>64</v>
      </c>
      <c r="B838" s="26" t="s">
        <v>1318</v>
      </c>
      <c r="C838" s="27"/>
      <c r="D838" s="27"/>
      <c r="E838" s="2" t="str">
        <f t="shared" si="48"/>
        <v xml:space="preserve"> </v>
      </c>
      <c r="F838" s="27">
        <v>-19.901260000000001</v>
      </c>
      <c r="G838" s="2" t="str">
        <f t="shared" si="49"/>
        <v/>
      </c>
      <c r="H838" s="27"/>
      <c r="I838" s="27"/>
      <c r="J838" s="2" t="str">
        <f t="shared" si="50"/>
        <v xml:space="preserve"> </v>
      </c>
      <c r="K838" s="27">
        <v>-19.901260000000001</v>
      </c>
      <c r="L838" s="2" t="str">
        <f t="shared" si="51"/>
        <v/>
      </c>
      <c r="M838" s="27"/>
    </row>
    <row r="839" spans="1:13" ht="76.5" x14ac:dyDescent="0.2">
      <c r="A839" s="26" t="s">
        <v>677</v>
      </c>
      <c r="B839" s="26" t="s">
        <v>855</v>
      </c>
      <c r="C839" s="27">
        <v>-1.69495</v>
      </c>
      <c r="D839" s="27"/>
      <c r="E839" s="2" t="str">
        <f t="shared" si="48"/>
        <v/>
      </c>
      <c r="F839" s="27"/>
      <c r="G839" s="2" t="str">
        <f t="shared" si="49"/>
        <v xml:space="preserve"> </v>
      </c>
      <c r="H839" s="27"/>
      <c r="I839" s="27"/>
      <c r="J839" s="2" t="str">
        <f t="shared" si="50"/>
        <v xml:space="preserve"> </v>
      </c>
      <c r="K839" s="27"/>
      <c r="L839" s="2" t="str">
        <f t="shared" si="51"/>
        <v xml:space="preserve"> </v>
      </c>
      <c r="M839" s="27"/>
    </row>
    <row r="840" spans="1:13" ht="63.75" x14ac:dyDescent="0.2">
      <c r="A840" s="26" t="s">
        <v>1062</v>
      </c>
      <c r="B840" s="26" t="s">
        <v>1537</v>
      </c>
      <c r="C840" s="27"/>
      <c r="D840" s="27"/>
      <c r="E840" s="2" t="str">
        <f t="shared" si="48"/>
        <v xml:space="preserve"> </v>
      </c>
      <c r="F840" s="27">
        <v>-117.41095</v>
      </c>
      <c r="G840" s="2" t="str">
        <f t="shared" si="49"/>
        <v/>
      </c>
      <c r="H840" s="27"/>
      <c r="I840" s="27"/>
      <c r="J840" s="2" t="str">
        <f t="shared" si="50"/>
        <v xml:space="preserve"> </v>
      </c>
      <c r="K840" s="27">
        <v>-117.41095</v>
      </c>
      <c r="L840" s="2" t="str">
        <f t="shared" si="51"/>
        <v/>
      </c>
      <c r="M840" s="27"/>
    </row>
    <row r="841" spans="1:13" ht="114.75" x14ac:dyDescent="0.2">
      <c r="A841" s="26" t="s">
        <v>486</v>
      </c>
      <c r="B841" s="26" t="s">
        <v>1612</v>
      </c>
      <c r="C841" s="27"/>
      <c r="D841" s="27">
        <v>-3353.3294000000001</v>
      </c>
      <c r="E841" s="2" t="str">
        <f t="shared" ref="E841:E853" si="52">IF(C841=0," ",IF(D841/C841*100&gt;200,"свыше 200",IF(D841/C841&gt;0,D841/C841*100,"")))</f>
        <v xml:space="preserve"> </v>
      </c>
      <c r="F841" s="27"/>
      <c r="G841" s="2" t="str">
        <f t="shared" ref="G841:G853" si="53">IF(F841=0," ",IF(D841/F841*100&gt;200,"свыше 200",IF(D841/F841&gt;0,D841/F841*100,"")))</f>
        <v xml:space="preserve"> </v>
      </c>
      <c r="H841" s="27"/>
      <c r="I841" s="27">
        <v>-3353.3294000000001</v>
      </c>
      <c r="J841" s="2" t="str">
        <f t="shared" si="50"/>
        <v xml:space="preserve"> </v>
      </c>
      <c r="K841" s="27"/>
      <c r="L841" s="2" t="str">
        <f t="shared" si="51"/>
        <v xml:space="preserve"> </v>
      </c>
      <c r="M841" s="27"/>
    </row>
    <row r="842" spans="1:13" ht="63.75" x14ac:dyDescent="0.2">
      <c r="A842" s="26" t="s">
        <v>486</v>
      </c>
      <c r="B842" s="26" t="s">
        <v>820</v>
      </c>
      <c r="C842" s="27"/>
      <c r="D842" s="27"/>
      <c r="E842" s="2" t="str">
        <f t="shared" si="52"/>
        <v xml:space="preserve"> </v>
      </c>
      <c r="F842" s="27">
        <v>-5873.0410899999997</v>
      </c>
      <c r="G842" s="2" t="str">
        <f t="shared" si="53"/>
        <v/>
      </c>
      <c r="H842" s="27"/>
      <c r="I842" s="27"/>
      <c r="J842" s="2" t="str">
        <f t="shared" ref="J842:J853" si="54">IF(H842=0," ",IF(I842/H842*100&gt;200,"свыше 200",IF(I842/H842&gt;0,I842/H842*100,"")))</f>
        <v xml:space="preserve"> </v>
      </c>
      <c r="K842" s="27">
        <v>-5873.0410899999997</v>
      </c>
      <c r="L842" s="2" t="str">
        <f t="shared" ref="L842:L853" si="55">IF(K842=0," ",IF(I842/K842*100&gt;200,"свыше 200",IF(I842/K842&gt;0,I842/K842*100,"")))</f>
        <v/>
      </c>
      <c r="M842" s="27"/>
    </row>
    <row r="843" spans="1:13" ht="114.75" x14ac:dyDescent="0.2">
      <c r="A843" s="26" t="s">
        <v>359</v>
      </c>
      <c r="B843" s="26" t="s">
        <v>758</v>
      </c>
      <c r="C843" s="27">
        <v>-3.00461</v>
      </c>
      <c r="D843" s="27"/>
      <c r="E843" s="2" t="str">
        <f t="shared" si="52"/>
        <v/>
      </c>
      <c r="F843" s="27"/>
      <c r="G843" s="2" t="str">
        <f t="shared" si="53"/>
        <v xml:space="preserve"> </v>
      </c>
      <c r="H843" s="27"/>
      <c r="I843" s="27"/>
      <c r="J843" s="2" t="str">
        <f t="shared" si="54"/>
        <v xml:space="preserve"> </v>
      </c>
      <c r="K843" s="27"/>
      <c r="L843" s="2" t="str">
        <f t="shared" si="55"/>
        <v xml:space="preserve"> </v>
      </c>
      <c r="M843" s="27"/>
    </row>
    <row r="844" spans="1:13" ht="63.75" x14ac:dyDescent="0.2">
      <c r="A844" s="26" t="s">
        <v>359</v>
      </c>
      <c r="B844" s="26" t="s">
        <v>836</v>
      </c>
      <c r="C844" s="27"/>
      <c r="D844" s="27"/>
      <c r="E844" s="2" t="str">
        <f t="shared" si="52"/>
        <v xml:space="preserve"> </v>
      </c>
      <c r="F844" s="27"/>
      <c r="G844" s="2" t="str">
        <f t="shared" si="53"/>
        <v xml:space="preserve"> </v>
      </c>
      <c r="H844" s="27"/>
      <c r="I844" s="27"/>
      <c r="J844" s="2" t="str">
        <f t="shared" si="54"/>
        <v xml:space="preserve"> </v>
      </c>
      <c r="K844" s="27"/>
      <c r="L844" s="2" t="str">
        <f t="shared" si="55"/>
        <v xml:space="preserve"> </v>
      </c>
      <c r="M844" s="27"/>
    </row>
    <row r="845" spans="1:13" ht="140.25" x14ac:dyDescent="0.2">
      <c r="A845" s="26" t="s">
        <v>700</v>
      </c>
      <c r="B845" s="26" t="s">
        <v>1096</v>
      </c>
      <c r="C845" s="27"/>
      <c r="D845" s="27">
        <v>-2752.2503900000002</v>
      </c>
      <c r="E845" s="2" t="str">
        <f t="shared" si="52"/>
        <v xml:space="preserve"> </v>
      </c>
      <c r="F845" s="27">
        <v>-3743.52567</v>
      </c>
      <c r="G845" s="2">
        <f t="shared" si="53"/>
        <v>73.520275606925395</v>
      </c>
      <c r="H845" s="27"/>
      <c r="I845" s="27">
        <v>-2752.2503900000002</v>
      </c>
      <c r="J845" s="2" t="str">
        <f t="shared" si="54"/>
        <v xml:space="preserve"> </v>
      </c>
      <c r="K845" s="27">
        <v>-3743.52567</v>
      </c>
      <c r="L845" s="2">
        <f t="shared" si="55"/>
        <v>73.520275606925395</v>
      </c>
      <c r="M845" s="27"/>
    </row>
    <row r="846" spans="1:13" ht="63.75" x14ac:dyDescent="0.2">
      <c r="A846" s="26" t="s">
        <v>1241</v>
      </c>
      <c r="B846" s="26" t="s">
        <v>284</v>
      </c>
      <c r="C846" s="27"/>
      <c r="D846" s="27">
        <v>-99.9</v>
      </c>
      <c r="E846" s="2" t="str">
        <f t="shared" si="52"/>
        <v xml:space="preserve"> </v>
      </c>
      <c r="F846" s="27"/>
      <c r="G846" s="2" t="str">
        <f t="shared" si="53"/>
        <v xml:space="preserve"> </v>
      </c>
      <c r="H846" s="27"/>
      <c r="I846" s="27">
        <v>-99.9</v>
      </c>
      <c r="J846" s="2" t="str">
        <f t="shared" si="54"/>
        <v xml:space="preserve"> </v>
      </c>
      <c r="K846" s="27"/>
      <c r="L846" s="2" t="str">
        <f t="shared" si="55"/>
        <v xml:space="preserve"> </v>
      </c>
      <c r="M846" s="27">
        <v>-99.9</v>
      </c>
    </row>
    <row r="847" spans="1:13" ht="191.25" x14ac:dyDescent="0.2">
      <c r="A847" s="26" t="s">
        <v>1471</v>
      </c>
      <c r="B847" s="26" t="s">
        <v>111</v>
      </c>
      <c r="C847" s="27"/>
      <c r="D847" s="27"/>
      <c r="E847" s="2" t="str">
        <f t="shared" si="52"/>
        <v xml:space="preserve"> </v>
      </c>
      <c r="F847" s="27">
        <v>-0.25159999999999999</v>
      </c>
      <c r="G847" s="2" t="str">
        <f t="shared" si="53"/>
        <v/>
      </c>
      <c r="H847" s="27"/>
      <c r="I847" s="27"/>
      <c r="J847" s="2" t="str">
        <f t="shared" si="54"/>
        <v xml:space="preserve"> </v>
      </c>
      <c r="K847" s="27">
        <v>-0.25159999999999999</v>
      </c>
      <c r="L847" s="2" t="str">
        <f t="shared" si="55"/>
        <v/>
      </c>
      <c r="M847" s="27"/>
    </row>
    <row r="848" spans="1:13" ht="165.75" x14ac:dyDescent="0.2">
      <c r="A848" s="26" t="s">
        <v>1471</v>
      </c>
      <c r="B848" s="26" t="s">
        <v>770</v>
      </c>
      <c r="C848" s="27"/>
      <c r="D848" s="27">
        <v>-0.55200000000000005</v>
      </c>
      <c r="E848" s="2" t="str">
        <f t="shared" si="52"/>
        <v xml:space="preserve"> </v>
      </c>
      <c r="F848" s="27"/>
      <c r="G848" s="2" t="str">
        <f t="shared" si="53"/>
        <v xml:space="preserve"> </v>
      </c>
      <c r="H848" s="27"/>
      <c r="I848" s="27">
        <v>-0.55200000000000005</v>
      </c>
      <c r="J848" s="2" t="str">
        <f t="shared" si="54"/>
        <v xml:space="preserve"> </v>
      </c>
      <c r="K848" s="27"/>
      <c r="L848" s="2" t="str">
        <f t="shared" si="55"/>
        <v xml:space="preserve"> </v>
      </c>
      <c r="M848" s="27"/>
    </row>
    <row r="849" spans="1:13" ht="38.25" x14ac:dyDescent="0.2">
      <c r="A849" s="26" t="s">
        <v>1283</v>
      </c>
      <c r="B849" s="26" t="s">
        <v>759</v>
      </c>
      <c r="C849" s="27">
        <v>-2796.2609200000002</v>
      </c>
      <c r="D849" s="27"/>
      <c r="E849" s="2" t="str">
        <f t="shared" si="52"/>
        <v/>
      </c>
      <c r="F849" s="27"/>
      <c r="G849" s="2" t="str">
        <f t="shared" si="53"/>
        <v xml:space="preserve"> </v>
      </c>
      <c r="H849" s="27"/>
      <c r="I849" s="27"/>
      <c r="J849" s="2" t="str">
        <f t="shared" si="54"/>
        <v xml:space="preserve"> </v>
      </c>
      <c r="K849" s="27"/>
      <c r="L849" s="2" t="str">
        <f t="shared" si="55"/>
        <v xml:space="preserve"> </v>
      </c>
      <c r="M849" s="27"/>
    </row>
    <row r="850" spans="1:13" ht="51" x14ac:dyDescent="0.2">
      <c r="A850" s="26" t="s">
        <v>125</v>
      </c>
      <c r="B850" s="26" t="s">
        <v>1288</v>
      </c>
      <c r="C850" s="27">
        <v>-6887.5191599999998</v>
      </c>
      <c r="D850" s="27"/>
      <c r="E850" s="2" t="str">
        <f t="shared" si="52"/>
        <v/>
      </c>
      <c r="F850" s="27"/>
      <c r="G850" s="2" t="str">
        <f t="shared" si="53"/>
        <v xml:space="preserve"> </v>
      </c>
      <c r="H850" s="27"/>
      <c r="I850" s="27"/>
      <c r="J850" s="2" t="str">
        <f t="shared" si="54"/>
        <v xml:space="preserve"> </v>
      </c>
      <c r="K850" s="27"/>
      <c r="L850" s="2" t="str">
        <f t="shared" si="55"/>
        <v xml:space="preserve"> </v>
      </c>
      <c r="M850" s="27"/>
    </row>
    <row r="851" spans="1:13" ht="38.25" x14ac:dyDescent="0.2">
      <c r="A851" s="26" t="s">
        <v>507</v>
      </c>
      <c r="B851" s="26" t="s">
        <v>197</v>
      </c>
      <c r="C851" s="27">
        <v>-788.45136000000002</v>
      </c>
      <c r="D851" s="27"/>
      <c r="E851" s="2" t="str">
        <f t="shared" si="52"/>
        <v/>
      </c>
      <c r="F851" s="27"/>
      <c r="G851" s="2" t="str">
        <f t="shared" si="53"/>
        <v xml:space="preserve"> </v>
      </c>
      <c r="H851" s="27"/>
      <c r="I851" s="27"/>
      <c r="J851" s="2" t="str">
        <f t="shared" si="54"/>
        <v xml:space="preserve"> </v>
      </c>
      <c r="K851" s="27"/>
      <c r="L851" s="2" t="str">
        <f t="shared" si="55"/>
        <v xml:space="preserve"> </v>
      </c>
      <c r="M851" s="27"/>
    </row>
    <row r="852" spans="1:13" ht="51" x14ac:dyDescent="0.2">
      <c r="A852" s="26" t="s">
        <v>1365</v>
      </c>
      <c r="B852" s="26" t="s">
        <v>803</v>
      </c>
      <c r="C852" s="27">
        <v>-9920.2224800000004</v>
      </c>
      <c r="D852" s="27"/>
      <c r="E852" s="2" t="str">
        <f t="shared" si="52"/>
        <v/>
      </c>
      <c r="F852" s="27"/>
      <c r="G852" s="2" t="str">
        <f t="shared" si="53"/>
        <v xml:space="preserve"> </v>
      </c>
      <c r="H852" s="27"/>
      <c r="I852" s="27"/>
      <c r="J852" s="2" t="str">
        <f t="shared" si="54"/>
        <v xml:space="preserve"> </v>
      </c>
      <c r="K852" s="27"/>
      <c r="L852" s="2" t="str">
        <f t="shared" si="55"/>
        <v xml:space="preserve"> </v>
      </c>
      <c r="M852" s="27"/>
    </row>
    <row r="853" spans="1:13" ht="51" x14ac:dyDescent="0.2">
      <c r="A853" s="26" t="s">
        <v>1399</v>
      </c>
      <c r="B853" s="26" t="s">
        <v>939</v>
      </c>
      <c r="C853" s="27"/>
      <c r="D853" s="27">
        <v>-87.259010000000004</v>
      </c>
      <c r="E853" s="2" t="str">
        <f t="shared" si="52"/>
        <v xml:space="preserve"> </v>
      </c>
      <c r="F853" s="27">
        <v>-5592.0179600000001</v>
      </c>
      <c r="G853" s="2">
        <f t="shared" si="53"/>
        <v>1.5604207751864945</v>
      </c>
      <c r="H853" s="27"/>
      <c r="I853" s="27">
        <v>-87.259010000000004</v>
      </c>
      <c r="J853" s="2" t="str">
        <f t="shared" si="54"/>
        <v xml:space="preserve"> </v>
      </c>
      <c r="K853" s="27">
        <v>-5592.0179600000001</v>
      </c>
      <c r="L853" s="2">
        <f t="shared" si="55"/>
        <v>1.5604207751864945</v>
      </c>
      <c r="M853" s="27"/>
    </row>
  </sheetData>
  <mergeCells count="6">
    <mergeCell ref="B2:M2"/>
    <mergeCell ref="A7:A8"/>
    <mergeCell ref="B7:B8"/>
    <mergeCell ref="C7:G7"/>
    <mergeCell ref="H7:M7"/>
    <mergeCell ref="A5:M5"/>
  </mergeCells>
  <pageMargins left="0.7" right="0.7" top="0.75" bottom="0.75" header="0.3" footer="0.3"/>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96"/>
  <sheetViews>
    <sheetView workbookViewId="0">
      <selection activeCell="O4" sqref="O4"/>
    </sheetView>
  </sheetViews>
  <sheetFormatPr defaultRowHeight="12.75" x14ac:dyDescent="0.2"/>
  <cols>
    <col min="1" max="1" width="16.85546875" style="25" bestFit="1" customWidth="1"/>
    <col min="2" max="2" width="51.85546875" style="25" bestFit="1" customWidth="1"/>
    <col min="3" max="3" width="16.7109375" style="25" customWidth="1"/>
    <col min="4" max="4" width="12.5703125" style="25" bestFit="1" customWidth="1"/>
    <col min="5" max="5" width="5.7109375" style="25" bestFit="1" customWidth="1"/>
    <col min="6" max="6" width="12.140625" style="25" bestFit="1" customWidth="1"/>
    <col min="7" max="7" width="12.140625" style="25" customWidth="1"/>
    <col min="8" max="8" width="16.5703125" style="25" customWidth="1"/>
    <col min="9" max="9" width="12.5703125" style="25" bestFit="1" customWidth="1"/>
    <col min="10" max="10" width="9" style="25" customWidth="1"/>
    <col min="11" max="11" width="12.140625" style="25" bestFit="1" customWidth="1"/>
    <col min="12" max="12" width="12.5703125" style="25" customWidth="1"/>
    <col min="13" max="13" width="10.7109375" style="25" bestFit="1" customWidth="1"/>
  </cols>
  <sheetData>
    <row r="3" spans="1:13" x14ac:dyDescent="0.2">
      <c r="A3" s="33" t="s">
        <v>1952</v>
      </c>
      <c r="B3" s="33" t="s">
        <v>1953</v>
      </c>
      <c r="C3" s="34" t="s">
        <v>89</v>
      </c>
      <c r="D3" s="34"/>
      <c r="E3" s="34"/>
      <c r="F3" s="34"/>
      <c r="G3" s="34"/>
      <c r="H3" s="35" t="s">
        <v>1954</v>
      </c>
      <c r="I3" s="35"/>
      <c r="J3" s="35"/>
      <c r="K3" s="35"/>
      <c r="L3" s="35"/>
      <c r="M3" s="35"/>
    </row>
    <row r="4" spans="1:13" ht="153" x14ac:dyDescent="0.2">
      <c r="A4" s="33"/>
      <c r="B4" s="33"/>
      <c r="C4" s="21" t="s">
        <v>1961</v>
      </c>
      <c r="D4" s="22" t="s">
        <v>1957</v>
      </c>
      <c r="E4" s="21" t="s">
        <v>1955</v>
      </c>
      <c r="F4" s="23" t="s">
        <v>1958</v>
      </c>
      <c r="G4" s="21" t="s">
        <v>1964</v>
      </c>
      <c r="H4" s="21" t="s">
        <v>1965</v>
      </c>
      <c r="I4" s="22" t="s">
        <v>1957</v>
      </c>
      <c r="J4" s="24" t="s">
        <v>1955</v>
      </c>
      <c r="K4" s="23" t="s">
        <v>1958</v>
      </c>
      <c r="L4" s="24" t="s">
        <v>1964</v>
      </c>
      <c r="M4" s="24" t="s">
        <v>1960</v>
      </c>
    </row>
    <row r="5" spans="1:13" x14ac:dyDescent="0.2">
      <c r="A5" s="26" t="s">
        <v>1642</v>
      </c>
      <c r="B5" s="26" t="s">
        <v>1643</v>
      </c>
      <c r="C5" s="28">
        <v>6088526.0851800004</v>
      </c>
      <c r="D5" s="28">
        <v>1111530.3876499999</v>
      </c>
      <c r="E5" s="1">
        <v>18.25614889547014</v>
      </c>
      <c r="F5" s="28">
        <v>957994.75271000003</v>
      </c>
      <c r="G5" s="2">
        <v>116.02677201578342</v>
      </c>
      <c r="H5" s="28">
        <v>2317843.45621</v>
      </c>
      <c r="I5" s="28">
        <v>418093.45408</v>
      </c>
      <c r="J5" s="2">
        <v>18.038036734527431</v>
      </c>
      <c r="K5" s="28">
        <v>324907.98311999999</v>
      </c>
      <c r="L5" s="2">
        <v>128.68057290103067</v>
      </c>
      <c r="M5" s="28">
        <v>150813.48521999997</v>
      </c>
    </row>
    <row r="6" spans="1:13" ht="25.5" x14ac:dyDescent="0.2">
      <c r="A6" s="26" t="s">
        <v>1644</v>
      </c>
      <c r="B6" s="26" t="s">
        <v>1645</v>
      </c>
      <c r="C6" s="28">
        <v>154639.73465999999</v>
      </c>
      <c r="D6" s="28">
        <v>34943.590329999999</v>
      </c>
      <c r="E6" s="1">
        <v>22.596773336962215</v>
      </c>
      <c r="F6" s="28">
        <v>32308.899649999999</v>
      </c>
      <c r="G6" s="2">
        <v>108.15469022016045</v>
      </c>
      <c r="H6" s="28">
        <v>2399.9009500000002</v>
      </c>
      <c r="I6" s="28">
        <v>422.27676000000002</v>
      </c>
      <c r="J6" s="2">
        <v>17.595591184711186</v>
      </c>
      <c r="K6" s="28">
        <v>481.74443000000002</v>
      </c>
      <c r="L6" s="2">
        <v>87.655763866330545</v>
      </c>
      <c r="M6" s="28">
        <v>175.60223000000002</v>
      </c>
    </row>
    <row r="7" spans="1:13" ht="38.25" x14ac:dyDescent="0.2">
      <c r="A7" s="26" t="s">
        <v>1646</v>
      </c>
      <c r="B7" s="26" t="s">
        <v>1647</v>
      </c>
      <c r="C7" s="28">
        <v>318726.95175000001</v>
      </c>
      <c r="D7" s="28">
        <v>62424.778259999999</v>
      </c>
      <c r="E7" s="1">
        <v>19.585660364538029</v>
      </c>
      <c r="F7" s="28">
        <v>55271.075230000002</v>
      </c>
      <c r="G7" s="2">
        <v>112.94294167470278</v>
      </c>
      <c r="H7" s="28">
        <v>218000.76029999999</v>
      </c>
      <c r="I7" s="28">
        <v>42288.468359999999</v>
      </c>
      <c r="J7" s="2">
        <v>19.398312327812555</v>
      </c>
      <c r="K7" s="28">
        <v>36147.781360000001</v>
      </c>
      <c r="L7" s="2">
        <v>116.98772862114046</v>
      </c>
      <c r="M7" s="28">
        <v>15566.281039999998</v>
      </c>
    </row>
    <row r="8" spans="1:13" ht="38.25" x14ac:dyDescent="0.2">
      <c r="A8" s="26" t="s">
        <v>1648</v>
      </c>
      <c r="B8" s="26" t="s">
        <v>1649</v>
      </c>
      <c r="C8" s="28"/>
      <c r="D8" s="28"/>
      <c r="E8" s="1" t="s">
        <v>1650</v>
      </c>
      <c r="F8" s="28">
        <v>356932.61635999999</v>
      </c>
      <c r="G8" s="2" t="s">
        <v>617</v>
      </c>
      <c r="H8" s="28"/>
      <c r="I8" s="28"/>
      <c r="J8" s="2" t="s">
        <v>1650</v>
      </c>
      <c r="K8" s="28">
        <v>94195.213059999995</v>
      </c>
      <c r="L8" s="2" t="s">
        <v>617</v>
      </c>
      <c r="M8" s="28"/>
    </row>
    <row r="9" spans="1:13" ht="38.25" x14ac:dyDescent="0.2">
      <c r="A9" s="26" t="s">
        <v>1648</v>
      </c>
      <c r="B9" s="26" t="s">
        <v>1651</v>
      </c>
      <c r="C9" s="28">
        <v>1936363.5570400001</v>
      </c>
      <c r="D9" s="28">
        <v>382480.41554999998</v>
      </c>
      <c r="E9" s="1">
        <v>19.752510532406127</v>
      </c>
      <c r="F9" s="28"/>
      <c r="G9" s="2" t="s">
        <v>1650</v>
      </c>
      <c r="H9" s="28">
        <v>578271.79102999996</v>
      </c>
      <c r="I9" s="28">
        <v>106876.06238</v>
      </c>
      <c r="J9" s="2">
        <v>18.481977512621814</v>
      </c>
      <c r="K9" s="28"/>
      <c r="L9" s="2" t="s">
        <v>1650</v>
      </c>
      <c r="M9" s="28">
        <v>49521.396530000005</v>
      </c>
    </row>
    <row r="10" spans="1:13" x14ac:dyDescent="0.2">
      <c r="A10" s="26" t="s">
        <v>1652</v>
      </c>
      <c r="B10" s="26" t="s">
        <v>1653</v>
      </c>
      <c r="C10" s="28">
        <v>169474.71956</v>
      </c>
      <c r="D10" s="28">
        <v>22641.572069999998</v>
      </c>
      <c r="E10" s="1">
        <v>13.359852212048704</v>
      </c>
      <c r="F10" s="28">
        <v>21381.003990000001</v>
      </c>
      <c r="G10" s="2">
        <v>105.89573848164274</v>
      </c>
      <c r="H10" s="28">
        <v>169476.46646</v>
      </c>
      <c r="I10" s="28">
        <v>22641.572069999998</v>
      </c>
      <c r="J10" s="2">
        <v>13.359714503691217</v>
      </c>
      <c r="K10" s="28">
        <v>21381.003990000001</v>
      </c>
      <c r="L10" s="2">
        <v>105.89573848164274</v>
      </c>
      <c r="M10" s="28">
        <v>13510.709569999999</v>
      </c>
    </row>
    <row r="11" spans="1:13" ht="38.25" x14ac:dyDescent="0.2">
      <c r="A11" s="26" t="s">
        <v>1654</v>
      </c>
      <c r="B11" s="26" t="s">
        <v>1655</v>
      </c>
      <c r="C11" s="28">
        <v>469190.59852</v>
      </c>
      <c r="D11" s="28">
        <v>97991.464760000003</v>
      </c>
      <c r="E11" s="1">
        <v>20.88521489328669</v>
      </c>
      <c r="F11" s="28">
        <v>90779.619770000005</v>
      </c>
      <c r="G11" s="2">
        <v>107.94434368448775</v>
      </c>
      <c r="H11" s="28">
        <v>165014.83882999999</v>
      </c>
      <c r="I11" s="28">
        <v>36580.259160000001</v>
      </c>
      <c r="J11" s="2">
        <v>22.167860429621946</v>
      </c>
      <c r="K11" s="28">
        <v>34107.917950000003</v>
      </c>
      <c r="L11" s="2">
        <v>107.24858437159457</v>
      </c>
      <c r="M11" s="28">
        <v>20065.871910000002</v>
      </c>
    </row>
    <row r="12" spans="1:13" x14ac:dyDescent="0.2">
      <c r="A12" s="26" t="s">
        <v>1656</v>
      </c>
      <c r="B12" s="26" t="s">
        <v>1657</v>
      </c>
      <c r="C12" s="28">
        <v>84602.049599999998</v>
      </c>
      <c r="D12" s="28">
        <v>7564.4134999999997</v>
      </c>
      <c r="E12" s="1">
        <v>8.9411704985454623</v>
      </c>
      <c r="F12" s="28">
        <v>9081.3079300000009</v>
      </c>
      <c r="G12" s="2">
        <v>83.296520262362677</v>
      </c>
      <c r="H12" s="28">
        <v>73840.234599999996</v>
      </c>
      <c r="I12" s="28">
        <v>7484.6157999999996</v>
      </c>
      <c r="J12" s="2">
        <v>10.136229713441351</v>
      </c>
      <c r="K12" s="28">
        <v>9081.3079300000009</v>
      </c>
      <c r="L12" s="2">
        <v>82.417817540077607</v>
      </c>
      <c r="M12" s="28">
        <v>3637.4688199999996</v>
      </c>
    </row>
    <row r="13" spans="1:13" x14ac:dyDescent="0.2">
      <c r="A13" s="26" t="s">
        <v>1658</v>
      </c>
      <c r="B13" s="26" t="s">
        <v>1659</v>
      </c>
      <c r="C13" s="28">
        <v>5000</v>
      </c>
      <c r="D13" s="28"/>
      <c r="E13" s="1" t="s">
        <v>617</v>
      </c>
      <c r="F13" s="28"/>
      <c r="G13" s="2" t="s">
        <v>1650</v>
      </c>
      <c r="H13" s="28">
        <v>5000</v>
      </c>
      <c r="I13" s="28"/>
      <c r="J13" s="2" t="s">
        <v>617</v>
      </c>
      <c r="K13" s="28"/>
      <c r="L13" s="2" t="s">
        <v>1650</v>
      </c>
      <c r="M13" s="28"/>
    </row>
    <row r="14" spans="1:13" x14ac:dyDescent="0.2">
      <c r="A14" s="26" t="s">
        <v>1660</v>
      </c>
      <c r="B14" s="26" t="s">
        <v>1661</v>
      </c>
      <c r="C14" s="28">
        <v>269002.18229999999</v>
      </c>
      <c r="D14" s="28"/>
      <c r="E14" s="1" t="s">
        <v>617</v>
      </c>
      <c r="F14" s="28"/>
      <c r="G14" s="2" t="s">
        <v>1650</v>
      </c>
      <c r="H14" s="28">
        <v>236164.48235000001</v>
      </c>
      <c r="I14" s="28"/>
      <c r="J14" s="2" t="s">
        <v>617</v>
      </c>
      <c r="K14" s="28"/>
      <c r="L14" s="2" t="s">
        <v>1650</v>
      </c>
      <c r="M14" s="28"/>
    </row>
    <row r="15" spans="1:13" ht="25.5" x14ac:dyDescent="0.2">
      <c r="A15" s="26" t="s">
        <v>1662</v>
      </c>
      <c r="B15" s="26" t="s">
        <v>1663</v>
      </c>
      <c r="C15" s="28">
        <v>500</v>
      </c>
      <c r="D15" s="28"/>
      <c r="E15" s="1" t="s">
        <v>617</v>
      </c>
      <c r="F15" s="28"/>
      <c r="G15" s="2" t="s">
        <v>1650</v>
      </c>
      <c r="H15" s="28"/>
      <c r="I15" s="28"/>
      <c r="J15" s="2" t="s">
        <v>1650</v>
      </c>
      <c r="K15" s="28"/>
      <c r="L15" s="2" t="s">
        <v>1650</v>
      </c>
      <c r="M15" s="28"/>
    </row>
    <row r="16" spans="1:13" x14ac:dyDescent="0.2">
      <c r="A16" s="26" t="s">
        <v>1664</v>
      </c>
      <c r="B16" s="26" t="s">
        <v>1665</v>
      </c>
      <c r="C16" s="28">
        <v>2681026.2917499999</v>
      </c>
      <c r="D16" s="28">
        <v>503484.15318000002</v>
      </c>
      <c r="E16" s="1">
        <v>18.779530612188001</v>
      </c>
      <c r="F16" s="28">
        <v>392240.22977999999</v>
      </c>
      <c r="G16" s="2">
        <v>128.36117128077214</v>
      </c>
      <c r="H16" s="28">
        <v>869674.98169000004</v>
      </c>
      <c r="I16" s="28">
        <v>201800.19954999999</v>
      </c>
      <c r="J16" s="2">
        <v>23.204093919989603</v>
      </c>
      <c r="K16" s="28">
        <v>129513.0144</v>
      </c>
      <c r="L16" s="2">
        <v>155.81461097549746</v>
      </c>
      <c r="M16" s="28">
        <v>48336.155119999981</v>
      </c>
    </row>
    <row r="17" spans="1:13" x14ac:dyDescent="0.2">
      <c r="A17" s="26" t="s">
        <v>1666</v>
      </c>
      <c r="B17" s="26" t="s">
        <v>1667</v>
      </c>
      <c r="C17" s="28">
        <v>161643.79999999999</v>
      </c>
      <c r="D17" s="28">
        <v>5102.9786999999997</v>
      </c>
      <c r="E17" s="1">
        <v>3.1569281964418057</v>
      </c>
      <c r="F17" s="28">
        <v>97687.368409999995</v>
      </c>
      <c r="G17" s="2">
        <v>5.2237856163577661</v>
      </c>
      <c r="H17" s="28">
        <v>161643.79999999999</v>
      </c>
      <c r="I17" s="28">
        <v>5102.9786999999997</v>
      </c>
      <c r="J17" s="2">
        <v>3.1569281964418057</v>
      </c>
      <c r="K17" s="28">
        <v>97687.368409999995</v>
      </c>
      <c r="L17" s="2">
        <v>5.2237856163577661</v>
      </c>
      <c r="M17" s="28">
        <v>1821.1279499999996</v>
      </c>
    </row>
    <row r="18" spans="1:13" x14ac:dyDescent="0.2">
      <c r="A18" s="26" t="s">
        <v>1668</v>
      </c>
      <c r="B18" s="26" t="s">
        <v>1669</v>
      </c>
      <c r="C18" s="28">
        <v>161643.79999999999</v>
      </c>
      <c r="D18" s="28">
        <v>5102.9786999999997</v>
      </c>
      <c r="E18" s="1">
        <v>3.1569281964418057</v>
      </c>
      <c r="F18" s="28">
        <v>97687.368409999995</v>
      </c>
      <c r="G18" s="2">
        <v>5.2237856163577661</v>
      </c>
      <c r="H18" s="28">
        <v>161643.79999999999</v>
      </c>
      <c r="I18" s="28">
        <v>5102.9786999999997</v>
      </c>
      <c r="J18" s="2">
        <v>3.1569281964418057</v>
      </c>
      <c r="K18" s="28">
        <v>97687.368409999995</v>
      </c>
      <c r="L18" s="2">
        <v>5.2237856163577661</v>
      </c>
      <c r="M18" s="28">
        <v>1821.1279499999996</v>
      </c>
    </row>
    <row r="19" spans="1:13" ht="25.5" x14ac:dyDescent="0.2">
      <c r="A19" s="26" t="s">
        <v>1670</v>
      </c>
      <c r="B19" s="26" t="s">
        <v>1671</v>
      </c>
      <c r="C19" s="28">
        <v>733855.48031999997</v>
      </c>
      <c r="D19" s="28">
        <v>128615.81127000001</v>
      </c>
      <c r="E19" s="1">
        <v>17.526040851247263</v>
      </c>
      <c r="F19" s="28">
        <v>116293.41084</v>
      </c>
      <c r="G19" s="2">
        <v>110.59595753619571</v>
      </c>
      <c r="H19" s="28">
        <v>538117.96990999999</v>
      </c>
      <c r="I19" s="28">
        <v>93273.526509999996</v>
      </c>
      <c r="J19" s="2">
        <v>17.33328595690643</v>
      </c>
      <c r="K19" s="28">
        <v>90039.127869999997</v>
      </c>
      <c r="L19" s="2">
        <v>103.59221453662887</v>
      </c>
      <c r="M19" s="28">
        <v>37056.673779999997</v>
      </c>
    </row>
    <row r="20" spans="1:13" x14ac:dyDescent="0.2">
      <c r="A20" s="26" t="s">
        <v>1672</v>
      </c>
      <c r="B20" s="26" t="s">
        <v>1673</v>
      </c>
      <c r="C20" s="28">
        <v>59019.549099999997</v>
      </c>
      <c r="D20" s="28">
        <v>12518.36557</v>
      </c>
      <c r="E20" s="1">
        <v>21.210540847727351</v>
      </c>
      <c r="F20" s="28">
        <v>12116.170819999999</v>
      </c>
      <c r="G20" s="2">
        <v>103.31948728666076</v>
      </c>
      <c r="H20" s="28">
        <v>59019.549099999997</v>
      </c>
      <c r="I20" s="28">
        <v>12518.36557</v>
      </c>
      <c r="J20" s="2">
        <v>21.210540847727351</v>
      </c>
      <c r="K20" s="28">
        <v>12116.170819999999</v>
      </c>
      <c r="L20" s="2">
        <v>103.31948728666076</v>
      </c>
      <c r="M20" s="28">
        <v>4688.6511700000001</v>
      </c>
    </row>
    <row r="21" spans="1:13" x14ac:dyDescent="0.2">
      <c r="A21" s="26" t="s">
        <v>1674</v>
      </c>
      <c r="B21" s="26" t="s">
        <v>1675</v>
      </c>
      <c r="C21" s="28">
        <v>20857.049760000002</v>
      </c>
      <c r="D21" s="28">
        <v>2271.8716899999999</v>
      </c>
      <c r="E21" s="1">
        <v>10.892584119720677</v>
      </c>
      <c r="F21" s="28">
        <v>2814.91707</v>
      </c>
      <c r="G21" s="2">
        <v>80.708299161367478</v>
      </c>
      <c r="H21" s="28"/>
      <c r="I21" s="28"/>
      <c r="J21" s="2" t="s">
        <v>1650</v>
      </c>
      <c r="K21" s="28"/>
      <c r="L21" s="2" t="s">
        <v>1650</v>
      </c>
      <c r="M21" s="28"/>
    </row>
    <row r="22" spans="1:13" ht="38.25" x14ac:dyDescent="0.2">
      <c r="A22" s="26" t="s">
        <v>1676</v>
      </c>
      <c r="B22" s="26" t="s">
        <v>1677</v>
      </c>
      <c r="C22" s="28">
        <v>650184.65845999995</v>
      </c>
      <c r="D22" s="28">
        <v>113581.19568999999</v>
      </c>
      <c r="E22" s="1">
        <v>17.469067319893959</v>
      </c>
      <c r="F22" s="28">
        <v>101230.80074999999</v>
      </c>
      <c r="G22" s="2">
        <v>112.20023436394679</v>
      </c>
      <c r="H22" s="28">
        <v>479098.42080999998</v>
      </c>
      <c r="I22" s="28">
        <v>80755.160940000002</v>
      </c>
      <c r="J22" s="2">
        <v>16.855651664113029</v>
      </c>
      <c r="K22" s="28">
        <v>77922.957049999997</v>
      </c>
      <c r="L22" s="2">
        <v>103.63462065252824</v>
      </c>
      <c r="M22" s="28">
        <v>32368.02261</v>
      </c>
    </row>
    <row r="23" spans="1:13" ht="25.5" x14ac:dyDescent="0.2">
      <c r="A23" s="26" t="s">
        <v>1678</v>
      </c>
      <c r="B23" s="26" t="s">
        <v>1679</v>
      </c>
      <c r="C23" s="28">
        <v>3794.223</v>
      </c>
      <c r="D23" s="28">
        <v>244.37832</v>
      </c>
      <c r="E23" s="1">
        <v>6.4408001322009802</v>
      </c>
      <c r="F23" s="28">
        <v>131.5222</v>
      </c>
      <c r="G23" s="2">
        <v>185.80765832688323</v>
      </c>
      <c r="H23" s="28"/>
      <c r="I23" s="28"/>
      <c r="J23" s="2" t="s">
        <v>1650</v>
      </c>
      <c r="K23" s="28"/>
      <c r="L23" s="2" t="s">
        <v>1650</v>
      </c>
      <c r="M23" s="28"/>
    </row>
    <row r="24" spans="1:13" x14ac:dyDescent="0.2">
      <c r="A24" s="26" t="s">
        <v>1680</v>
      </c>
      <c r="B24" s="26" t="s">
        <v>1681</v>
      </c>
      <c r="C24" s="28">
        <v>18019004.072239999</v>
      </c>
      <c r="D24" s="28">
        <v>3071041.0501199998</v>
      </c>
      <c r="E24" s="1">
        <v>17.043345113902454</v>
      </c>
      <c r="F24" s="28">
        <v>2214219.8888300001</v>
      </c>
      <c r="G24" s="2">
        <v>138.69629956863707</v>
      </c>
      <c r="H24" s="28">
        <v>15704096.56947</v>
      </c>
      <c r="I24" s="28">
        <v>2548316.9844300002</v>
      </c>
      <c r="J24" s="2">
        <v>16.227084271655137</v>
      </c>
      <c r="K24" s="28">
        <v>1771532.2026500001</v>
      </c>
      <c r="L24" s="2">
        <v>143.84818862553121</v>
      </c>
      <c r="M24" s="28">
        <v>991049.48595000012</v>
      </c>
    </row>
    <row r="25" spans="1:13" x14ac:dyDescent="0.2">
      <c r="A25" s="26" t="s">
        <v>1682</v>
      </c>
      <c r="B25" s="26" t="s">
        <v>1683</v>
      </c>
      <c r="C25" s="28">
        <v>300326.07665</v>
      </c>
      <c r="D25" s="28">
        <v>57525.527909999997</v>
      </c>
      <c r="E25" s="1">
        <v>19.15435667514155</v>
      </c>
      <c r="F25" s="28">
        <v>55013.364399999999</v>
      </c>
      <c r="G25" s="2">
        <v>104.56646041811615</v>
      </c>
      <c r="H25" s="28">
        <v>300326.07665</v>
      </c>
      <c r="I25" s="28">
        <v>57525.527909999997</v>
      </c>
      <c r="J25" s="2">
        <v>19.15435667514155</v>
      </c>
      <c r="K25" s="28">
        <v>55013.364399999999</v>
      </c>
      <c r="L25" s="2">
        <v>104.56646041811615</v>
      </c>
      <c r="M25" s="28">
        <v>23510.709859999995</v>
      </c>
    </row>
    <row r="26" spans="1:13" x14ac:dyDescent="0.2">
      <c r="A26" s="26" t="s">
        <v>1684</v>
      </c>
      <c r="B26" s="26" t="s">
        <v>1685</v>
      </c>
      <c r="C26" s="28">
        <v>727972.59941999998</v>
      </c>
      <c r="D26" s="28">
        <v>93762.514120000007</v>
      </c>
      <c r="E26" s="1">
        <v>12.879951002922873</v>
      </c>
      <c r="F26" s="28"/>
      <c r="G26" s="2" t="s">
        <v>1650</v>
      </c>
      <c r="H26" s="28">
        <v>727972.59941999998</v>
      </c>
      <c r="I26" s="28">
        <v>93762.514120000007</v>
      </c>
      <c r="J26" s="2">
        <v>12.879951002922873</v>
      </c>
      <c r="K26" s="28"/>
      <c r="L26" s="2" t="s">
        <v>1650</v>
      </c>
      <c r="M26" s="28">
        <v>78084.436060000007</v>
      </c>
    </row>
    <row r="27" spans="1:13" x14ac:dyDescent="0.2">
      <c r="A27" s="26" t="s">
        <v>1686</v>
      </c>
      <c r="B27" s="26" t="s">
        <v>1687</v>
      </c>
      <c r="C27" s="28">
        <v>978782.43596999999</v>
      </c>
      <c r="D27" s="28">
        <v>273617.96042999998</v>
      </c>
      <c r="E27" s="1">
        <v>27.954931594051047</v>
      </c>
      <c r="F27" s="28">
        <v>294989.04022999998</v>
      </c>
      <c r="G27" s="2">
        <v>92.755297016005343</v>
      </c>
      <c r="H27" s="28">
        <v>963629.43733999995</v>
      </c>
      <c r="I27" s="28">
        <v>271036.02161</v>
      </c>
      <c r="J27" s="2">
        <v>28.126581765514253</v>
      </c>
      <c r="K27" s="28">
        <v>292268.38809999998</v>
      </c>
      <c r="L27" s="2">
        <v>92.735318852637832</v>
      </c>
      <c r="M27" s="28">
        <v>225334.75597</v>
      </c>
    </row>
    <row r="28" spans="1:13" x14ac:dyDescent="0.2">
      <c r="A28" s="26" t="s">
        <v>1688</v>
      </c>
      <c r="B28" s="26" t="s">
        <v>1689</v>
      </c>
      <c r="C28" s="28">
        <v>52854.73126</v>
      </c>
      <c r="D28" s="28">
        <v>5981.9193999999998</v>
      </c>
      <c r="E28" s="1">
        <v>11.317661176960831</v>
      </c>
      <c r="F28" s="28">
        <v>6743.7686100000001</v>
      </c>
      <c r="G28" s="2">
        <v>88.702915920479654</v>
      </c>
      <c r="H28" s="28">
        <v>46981.299639999997</v>
      </c>
      <c r="I28" s="28">
        <v>5753.0596800000003</v>
      </c>
      <c r="J28" s="2">
        <v>12.245424720225982</v>
      </c>
      <c r="K28" s="28">
        <v>4703.7464200000004</v>
      </c>
      <c r="L28" s="2">
        <v>122.30803207286843</v>
      </c>
      <c r="M28" s="28">
        <v>3742.7465100000004</v>
      </c>
    </row>
    <row r="29" spans="1:13" x14ac:dyDescent="0.2">
      <c r="A29" s="26" t="s">
        <v>1690</v>
      </c>
      <c r="B29" s="26" t="s">
        <v>1691</v>
      </c>
      <c r="C29" s="28">
        <v>245821.44949</v>
      </c>
      <c r="D29" s="28">
        <v>62349.206160000002</v>
      </c>
      <c r="E29" s="1">
        <v>25.363615050417465</v>
      </c>
      <c r="F29" s="28">
        <v>52436.579369999999</v>
      </c>
      <c r="G29" s="2">
        <v>118.90403018102134</v>
      </c>
      <c r="H29" s="28">
        <v>244919.44949</v>
      </c>
      <c r="I29" s="28">
        <v>62349.206160000002</v>
      </c>
      <c r="J29" s="2">
        <v>25.457025274975436</v>
      </c>
      <c r="K29" s="28">
        <v>52436.579369999999</v>
      </c>
      <c r="L29" s="2">
        <v>118.90403018102134</v>
      </c>
      <c r="M29" s="28">
        <v>35264.586300000003</v>
      </c>
    </row>
    <row r="30" spans="1:13" x14ac:dyDescent="0.2">
      <c r="A30" s="26" t="s">
        <v>1692</v>
      </c>
      <c r="B30" s="26" t="s">
        <v>1693</v>
      </c>
      <c r="C30" s="28">
        <v>1290834.6398</v>
      </c>
      <c r="D30" s="28">
        <v>577241.11817999999</v>
      </c>
      <c r="E30" s="1">
        <v>44.718440331709481</v>
      </c>
      <c r="F30" s="28">
        <v>212369.97336999999</v>
      </c>
      <c r="G30" s="2" t="s">
        <v>1694</v>
      </c>
      <c r="H30" s="28">
        <v>1038290.47636</v>
      </c>
      <c r="I30" s="28">
        <v>508135.43859999999</v>
      </c>
      <c r="J30" s="2">
        <v>48.939622405225393</v>
      </c>
      <c r="K30" s="28">
        <v>142841.58366</v>
      </c>
      <c r="L30" s="2" t="s">
        <v>1694</v>
      </c>
      <c r="M30" s="28">
        <v>86923.228739999991</v>
      </c>
    </row>
    <row r="31" spans="1:13" x14ac:dyDescent="0.2">
      <c r="A31" s="26" t="s">
        <v>1695</v>
      </c>
      <c r="B31" s="26" t="s">
        <v>1696</v>
      </c>
      <c r="C31" s="28">
        <v>11551256.39102</v>
      </c>
      <c r="D31" s="28">
        <v>1832627.57504</v>
      </c>
      <c r="E31" s="1">
        <v>15.865179622059927</v>
      </c>
      <c r="F31" s="28">
        <v>1272778.12919</v>
      </c>
      <c r="G31" s="2">
        <v>143.98641310770245</v>
      </c>
      <c r="H31" s="28">
        <v>9551689.4382000007</v>
      </c>
      <c r="I31" s="28">
        <v>1384233.2705600001</v>
      </c>
      <c r="J31" s="2">
        <v>14.492025515654291</v>
      </c>
      <c r="K31" s="28">
        <v>907376.52749000001</v>
      </c>
      <c r="L31" s="2">
        <v>152.55334787963815</v>
      </c>
      <c r="M31" s="28">
        <v>497606.66723000014</v>
      </c>
    </row>
    <row r="32" spans="1:13" x14ac:dyDescent="0.2">
      <c r="A32" s="26" t="s">
        <v>1697</v>
      </c>
      <c r="B32" s="26" t="s">
        <v>1698</v>
      </c>
      <c r="C32" s="28">
        <v>131755.96147000001</v>
      </c>
      <c r="D32" s="28">
        <v>5200.6486000000004</v>
      </c>
      <c r="E32" s="1">
        <v>3.9471827627201179</v>
      </c>
      <c r="F32" s="28">
        <v>4740.1126700000004</v>
      </c>
      <c r="G32" s="2">
        <v>109.71571694729359</v>
      </c>
      <c r="H32" s="28">
        <v>131755.96147000001</v>
      </c>
      <c r="I32" s="28">
        <v>5200.6486000000004</v>
      </c>
      <c r="J32" s="2">
        <v>3.9471827627201179</v>
      </c>
      <c r="K32" s="28">
        <v>4740.1126700000004</v>
      </c>
      <c r="L32" s="2">
        <v>109.71571694729359</v>
      </c>
      <c r="M32" s="28">
        <v>2518.1066400000004</v>
      </c>
    </row>
    <row r="33" spans="1:13" x14ac:dyDescent="0.2">
      <c r="A33" s="26" t="s">
        <v>1699</v>
      </c>
      <c r="B33" s="26" t="s">
        <v>1700</v>
      </c>
      <c r="C33" s="28">
        <v>2739399.7871599998</v>
      </c>
      <c r="D33" s="28">
        <v>162734.58027999999</v>
      </c>
      <c r="E33" s="1">
        <v>5.9405195635468298</v>
      </c>
      <c r="F33" s="28">
        <v>315148.92099000001</v>
      </c>
      <c r="G33" s="2">
        <v>51.637359178889184</v>
      </c>
      <c r="H33" s="28">
        <v>2698531.8308999999</v>
      </c>
      <c r="I33" s="28">
        <v>160321.29719000001</v>
      </c>
      <c r="J33" s="2">
        <v>5.941056368289364</v>
      </c>
      <c r="K33" s="28">
        <v>312151.90054</v>
      </c>
      <c r="L33" s="2">
        <v>51.360025972180814</v>
      </c>
      <c r="M33" s="28">
        <v>38064.248640000005</v>
      </c>
    </row>
    <row r="34" spans="1:13" x14ac:dyDescent="0.2">
      <c r="A34" s="26" t="s">
        <v>1701</v>
      </c>
      <c r="B34" s="26" t="s">
        <v>1702</v>
      </c>
      <c r="C34" s="28">
        <v>6469630.5021900004</v>
      </c>
      <c r="D34" s="28">
        <v>496306.54657000001</v>
      </c>
      <c r="E34" s="1">
        <v>7.671327541843354</v>
      </c>
      <c r="F34" s="28">
        <v>525243.91264999995</v>
      </c>
      <c r="G34" s="2">
        <v>94.49068035191442</v>
      </c>
      <c r="H34" s="28">
        <v>4182476.30761</v>
      </c>
      <c r="I34" s="28">
        <v>94674.607650000005</v>
      </c>
      <c r="J34" s="2">
        <v>2.2636017681137823</v>
      </c>
      <c r="K34" s="28">
        <v>198153.84057</v>
      </c>
      <c r="L34" s="2">
        <v>47.778335952340612</v>
      </c>
      <c r="M34" s="28">
        <v>43662.400660000007</v>
      </c>
    </row>
    <row r="35" spans="1:13" x14ac:dyDescent="0.2">
      <c r="A35" s="26" t="s">
        <v>1703</v>
      </c>
      <c r="B35" s="26" t="s">
        <v>1704</v>
      </c>
      <c r="C35" s="28">
        <v>364942.65733999998</v>
      </c>
      <c r="D35" s="28">
        <v>28691.687030000001</v>
      </c>
      <c r="E35" s="1">
        <v>7.8619713132820488</v>
      </c>
      <c r="F35" s="28">
        <v>14057.06005</v>
      </c>
      <c r="G35" s="2" t="s">
        <v>1694</v>
      </c>
      <c r="H35" s="28">
        <v>27506.12772</v>
      </c>
      <c r="I35" s="28"/>
      <c r="J35" s="2" t="s">
        <v>617</v>
      </c>
      <c r="K35" s="28"/>
      <c r="L35" s="2" t="s">
        <v>1650</v>
      </c>
      <c r="M35" s="28"/>
    </row>
    <row r="36" spans="1:13" x14ac:dyDescent="0.2">
      <c r="A36" s="26" t="s">
        <v>1705</v>
      </c>
      <c r="B36" s="26" t="s">
        <v>1706</v>
      </c>
      <c r="C36" s="28">
        <v>3149181.7892900002</v>
      </c>
      <c r="D36" s="28">
        <v>135206.89551</v>
      </c>
      <c r="E36" s="1">
        <v>4.293397604730945</v>
      </c>
      <c r="F36" s="28">
        <v>182644.24510999999</v>
      </c>
      <c r="G36" s="2">
        <v>74.027460010344043</v>
      </c>
      <c r="H36" s="28">
        <v>2737259.4337900002</v>
      </c>
      <c r="I36" s="28">
        <v>56623.973429999998</v>
      </c>
      <c r="J36" s="2">
        <v>2.0686374382715575</v>
      </c>
      <c r="K36" s="28">
        <v>134610.18118000001</v>
      </c>
      <c r="L36" s="2">
        <v>42.065149109548202</v>
      </c>
      <c r="M36" s="28">
        <v>33399.998720000003</v>
      </c>
    </row>
    <row r="37" spans="1:13" x14ac:dyDescent="0.2">
      <c r="A37" s="26" t="s">
        <v>1707</v>
      </c>
      <c r="B37" s="26" t="s">
        <v>1708</v>
      </c>
      <c r="C37" s="28">
        <v>2261692.36711</v>
      </c>
      <c r="D37" s="28">
        <v>250687.83142</v>
      </c>
      <c r="E37" s="1">
        <v>11.084081772815548</v>
      </c>
      <c r="F37" s="28">
        <v>224963.37786000001</v>
      </c>
      <c r="G37" s="2">
        <v>111.43495168178393</v>
      </c>
      <c r="H37" s="28">
        <v>854089.21530000004</v>
      </c>
      <c r="I37" s="28">
        <v>7930.21731</v>
      </c>
      <c r="J37" s="2">
        <v>0.92849987658660471</v>
      </c>
      <c r="K37" s="28">
        <v>8001.3515299999999</v>
      </c>
      <c r="L37" s="2">
        <v>99.110972443426689</v>
      </c>
      <c r="M37" s="28">
        <v>341.87913000000026</v>
      </c>
    </row>
    <row r="38" spans="1:13" ht="25.5" x14ac:dyDescent="0.2">
      <c r="A38" s="26" t="s">
        <v>1709</v>
      </c>
      <c r="B38" s="26" t="s">
        <v>1710</v>
      </c>
      <c r="C38" s="28">
        <v>693813.68845000002</v>
      </c>
      <c r="D38" s="28">
        <v>81720.132610000001</v>
      </c>
      <c r="E38" s="1">
        <v>11.778397280192779</v>
      </c>
      <c r="F38" s="28">
        <v>103579.22963</v>
      </c>
      <c r="G38" s="2">
        <v>78.896254492253064</v>
      </c>
      <c r="H38" s="28">
        <v>563621.53079999995</v>
      </c>
      <c r="I38" s="28">
        <v>30120.41691</v>
      </c>
      <c r="J38" s="2">
        <v>5.3440855723249818</v>
      </c>
      <c r="K38" s="28">
        <v>55542.307860000001</v>
      </c>
      <c r="L38" s="2">
        <v>54.229681967702092</v>
      </c>
      <c r="M38" s="28">
        <v>9920.5228099999986</v>
      </c>
    </row>
    <row r="39" spans="1:13" x14ac:dyDescent="0.2">
      <c r="A39" s="26" t="s">
        <v>1711</v>
      </c>
      <c r="B39" s="26" t="s">
        <v>1712</v>
      </c>
      <c r="C39" s="28">
        <v>2993691.6821499998</v>
      </c>
      <c r="D39" s="28">
        <v>533273.14460999996</v>
      </c>
      <c r="E39" s="1">
        <v>17.813228656433168</v>
      </c>
      <c r="F39" s="28">
        <v>339954.80849000002</v>
      </c>
      <c r="G39" s="2">
        <v>156.86589255162323</v>
      </c>
      <c r="H39" s="28">
        <v>2964923.7906399998</v>
      </c>
      <c r="I39" s="28">
        <v>530237.29703000002</v>
      </c>
      <c r="J39" s="2">
        <v>17.8836737289475</v>
      </c>
      <c r="K39" s="28">
        <v>338293.72489999997</v>
      </c>
      <c r="L39" s="2">
        <v>156.73873264623481</v>
      </c>
      <c r="M39" s="28">
        <v>418188.41965</v>
      </c>
    </row>
    <row r="40" spans="1:13" x14ac:dyDescent="0.2">
      <c r="A40" s="26" t="s">
        <v>1713</v>
      </c>
      <c r="B40" s="26" t="s">
        <v>1714</v>
      </c>
      <c r="C40" s="28">
        <v>2027590.55822</v>
      </c>
      <c r="D40" s="28">
        <v>396741.47480000003</v>
      </c>
      <c r="E40" s="1">
        <v>19.567139587999222</v>
      </c>
      <c r="F40" s="28">
        <v>22352.894700000001</v>
      </c>
      <c r="G40" s="2" t="s">
        <v>1694</v>
      </c>
      <c r="H40" s="28">
        <v>2016159.22</v>
      </c>
      <c r="I40" s="28">
        <v>395451.967</v>
      </c>
      <c r="J40" s="2">
        <v>19.614123878569472</v>
      </c>
      <c r="K40" s="28">
        <v>22342.710179999998</v>
      </c>
      <c r="L40" s="2" t="s">
        <v>1694</v>
      </c>
      <c r="M40" s="28">
        <v>290656.72248</v>
      </c>
    </row>
    <row r="41" spans="1:13" ht="25.5" x14ac:dyDescent="0.2">
      <c r="A41" s="26" t="s">
        <v>1715</v>
      </c>
      <c r="B41" s="26" t="s">
        <v>1716</v>
      </c>
      <c r="C41" s="28">
        <v>941298.78844999999</v>
      </c>
      <c r="D41" s="28">
        <v>132805.47631999999</v>
      </c>
      <c r="E41" s="1">
        <v>14.108748247587313</v>
      </c>
      <c r="F41" s="28">
        <v>313790.82010999997</v>
      </c>
      <c r="G41" s="2">
        <v>42.322932287644612</v>
      </c>
      <c r="H41" s="28">
        <v>937607.27064</v>
      </c>
      <c r="I41" s="28">
        <v>132658.05853000001</v>
      </c>
      <c r="J41" s="2">
        <v>14.148574001505891</v>
      </c>
      <c r="K41" s="28">
        <v>313759.19069000002</v>
      </c>
      <c r="L41" s="2">
        <v>42.280214402091779</v>
      </c>
      <c r="M41" s="28">
        <v>126685.7403</v>
      </c>
    </row>
    <row r="42" spans="1:13" x14ac:dyDescent="0.2">
      <c r="A42" s="26" t="s">
        <v>1717</v>
      </c>
      <c r="B42" s="26" t="s">
        <v>1718</v>
      </c>
      <c r="C42" s="28">
        <v>24802.335480000002</v>
      </c>
      <c r="D42" s="28">
        <v>3726.1934900000001</v>
      </c>
      <c r="E42" s="1">
        <v>15.023558942683893</v>
      </c>
      <c r="F42" s="28">
        <v>3811.0936799999999</v>
      </c>
      <c r="G42" s="2">
        <v>97.772288032552382</v>
      </c>
      <c r="H42" s="28">
        <v>11157.3</v>
      </c>
      <c r="I42" s="28">
        <v>2127.2714999999998</v>
      </c>
      <c r="J42" s="2">
        <v>19.066185367427604</v>
      </c>
      <c r="K42" s="28">
        <v>2191.8240300000002</v>
      </c>
      <c r="L42" s="2">
        <v>97.054848878538834</v>
      </c>
      <c r="M42" s="28">
        <v>845.95686999999975</v>
      </c>
    </row>
    <row r="43" spans="1:13" x14ac:dyDescent="0.2">
      <c r="A43" s="26" t="s">
        <v>1719</v>
      </c>
      <c r="B43" s="26" t="s">
        <v>1720</v>
      </c>
      <c r="C43" s="28">
        <v>21912087.36056</v>
      </c>
      <c r="D43" s="28">
        <v>4415772.8531900002</v>
      </c>
      <c r="E43" s="1">
        <v>20.152223658700983</v>
      </c>
      <c r="F43" s="28">
        <v>4033825.19998</v>
      </c>
      <c r="G43" s="2">
        <v>109.46862182357069</v>
      </c>
      <c r="H43" s="28">
        <v>15416555.759880001</v>
      </c>
      <c r="I43" s="28">
        <v>3012268.2719299998</v>
      </c>
      <c r="J43" s="2">
        <v>19.539178003488416</v>
      </c>
      <c r="K43" s="28">
        <v>2782001.66505</v>
      </c>
      <c r="L43" s="2">
        <v>108.27701182831109</v>
      </c>
      <c r="M43" s="28">
        <v>1050428.1350499999</v>
      </c>
    </row>
    <row r="44" spans="1:13" x14ac:dyDescent="0.2">
      <c r="A44" s="26" t="s">
        <v>1721</v>
      </c>
      <c r="B44" s="26" t="s">
        <v>1722</v>
      </c>
      <c r="C44" s="28">
        <v>6932981.7550900001</v>
      </c>
      <c r="D44" s="28">
        <v>1421127.06599</v>
      </c>
      <c r="E44" s="1">
        <v>20.498064414299787</v>
      </c>
      <c r="F44" s="28">
        <v>1311926.47572</v>
      </c>
      <c r="G44" s="2">
        <v>108.32368217967927</v>
      </c>
      <c r="H44" s="28">
        <v>4208285.7810300002</v>
      </c>
      <c r="I44" s="28">
        <v>855543.60494999995</v>
      </c>
      <c r="J44" s="2">
        <v>20.329978748273152</v>
      </c>
      <c r="K44" s="28">
        <v>786195.50421000004</v>
      </c>
      <c r="L44" s="2">
        <v>108.82071957530253</v>
      </c>
      <c r="M44" s="28">
        <v>282552.14622</v>
      </c>
    </row>
    <row r="45" spans="1:13" x14ac:dyDescent="0.2">
      <c r="A45" s="26" t="s">
        <v>1723</v>
      </c>
      <c r="B45" s="26" t="s">
        <v>1724</v>
      </c>
      <c r="C45" s="28">
        <v>10082598.38944</v>
      </c>
      <c r="D45" s="28">
        <v>1971261.4057400001</v>
      </c>
      <c r="E45" s="1">
        <v>19.551124914432762</v>
      </c>
      <c r="F45" s="28">
        <v>1808841.5634399999</v>
      </c>
      <c r="G45" s="2">
        <v>108.97921883169883</v>
      </c>
      <c r="H45" s="28">
        <v>8265578.1640999997</v>
      </c>
      <c r="I45" s="28">
        <v>1580607.44251</v>
      </c>
      <c r="J45" s="2">
        <v>19.12276928642541</v>
      </c>
      <c r="K45" s="28">
        <v>1462005.96114</v>
      </c>
      <c r="L45" s="2">
        <v>108.11224335073986</v>
      </c>
      <c r="M45" s="28">
        <v>554336.37922</v>
      </c>
    </row>
    <row r="46" spans="1:13" x14ac:dyDescent="0.2">
      <c r="A46" s="26" t="s">
        <v>1725</v>
      </c>
      <c r="B46" s="26" t="s">
        <v>1726</v>
      </c>
      <c r="C46" s="28">
        <v>1484297.5364000001</v>
      </c>
      <c r="D46" s="28">
        <v>328051.27613000001</v>
      </c>
      <c r="E46" s="1">
        <v>22.101449883535629</v>
      </c>
      <c r="F46" s="28">
        <v>320472.15836</v>
      </c>
      <c r="G46" s="2">
        <v>102.36498478020238</v>
      </c>
      <c r="H46" s="28">
        <v>190720.97026999999</v>
      </c>
      <c r="I46" s="28">
        <v>13797.557000000001</v>
      </c>
      <c r="J46" s="2">
        <v>7.2344205151992815</v>
      </c>
      <c r="K46" s="28">
        <v>62282.760900000001</v>
      </c>
      <c r="L46" s="2">
        <v>22.153091482493995</v>
      </c>
      <c r="M46" s="28">
        <v>4832.7610000000004</v>
      </c>
    </row>
    <row r="47" spans="1:13" x14ac:dyDescent="0.2">
      <c r="A47" s="26" t="s">
        <v>1727</v>
      </c>
      <c r="B47" s="26" t="s">
        <v>1728</v>
      </c>
      <c r="C47" s="28">
        <v>1911140.30006</v>
      </c>
      <c r="D47" s="28">
        <v>453733.76198000001</v>
      </c>
      <c r="E47" s="1">
        <v>23.741520283244256</v>
      </c>
      <c r="F47" s="28">
        <v>402375.61679</v>
      </c>
      <c r="G47" s="2">
        <v>112.76373195764589</v>
      </c>
      <c r="H47" s="28">
        <v>1911140.30006</v>
      </c>
      <c r="I47" s="28">
        <v>453733.76198000001</v>
      </c>
      <c r="J47" s="2">
        <v>23.741520283244256</v>
      </c>
      <c r="K47" s="28">
        <v>402375.61679</v>
      </c>
      <c r="L47" s="2">
        <v>112.76373195764589</v>
      </c>
      <c r="M47" s="28">
        <v>162293.10625000001</v>
      </c>
    </row>
    <row r="48" spans="1:13" ht="25.5" x14ac:dyDescent="0.2">
      <c r="A48" s="26" t="s">
        <v>1729</v>
      </c>
      <c r="B48" s="26" t="s">
        <v>1730</v>
      </c>
      <c r="C48" s="28">
        <v>92807.937619999997</v>
      </c>
      <c r="D48" s="28">
        <v>20096.902450000001</v>
      </c>
      <c r="E48" s="1">
        <v>21.654292688074069</v>
      </c>
      <c r="F48" s="28">
        <v>15354.17332</v>
      </c>
      <c r="G48" s="2">
        <v>130.88886018905512</v>
      </c>
      <c r="H48" s="28">
        <v>88578.883619999993</v>
      </c>
      <c r="I48" s="28">
        <v>19871.289349999999</v>
      </c>
      <c r="J48" s="2">
        <v>22.43343846513924</v>
      </c>
      <c r="K48" s="28">
        <v>15132.97832</v>
      </c>
      <c r="L48" s="2">
        <v>131.31115983783423</v>
      </c>
      <c r="M48" s="28">
        <v>6251.4488799999999</v>
      </c>
    </row>
    <row r="49" spans="1:13" x14ac:dyDescent="0.2">
      <c r="A49" s="26" t="s">
        <v>1731</v>
      </c>
      <c r="B49" s="26" t="s">
        <v>1732</v>
      </c>
      <c r="C49" s="28">
        <v>10000</v>
      </c>
      <c r="D49" s="28">
        <v>10000</v>
      </c>
      <c r="E49" s="1">
        <v>100</v>
      </c>
      <c r="F49" s="28"/>
      <c r="G49" s="2" t="s">
        <v>1650</v>
      </c>
      <c r="H49" s="28">
        <v>10000</v>
      </c>
      <c r="I49" s="28">
        <v>10000</v>
      </c>
      <c r="J49" s="2">
        <v>100</v>
      </c>
      <c r="K49" s="28"/>
      <c r="L49" s="2" t="s">
        <v>1650</v>
      </c>
      <c r="M49" s="28">
        <v>5000</v>
      </c>
    </row>
    <row r="50" spans="1:13" x14ac:dyDescent="0.2">
      <c r="A50" s="26" t="s">
        <v>1733</v>
      </c>
      <c r="B50" s="26" t="s">
        <v>1734</v>
      </c>
      <c r="C50" s="28">
        <v>95814.553490000006</v>
      </c>
      <c r="D50" s="28">
        <v>17682.587439999999</v>
      </c>
      <c r="E50" s="1">
        <v>18.455012099853391</v>
      </c>
      <c r="F50" s="28">
        <v>10663.803239999999</v>
      </c>
      <c r="G50" s="2">
        <v>165.81877067716789</v>
      </c>
      <c r="H50" s="28">
        <v>17848.722099999999</v>
      </c>
      <c r="I50" s="28">
        <v>5689.9762000000001</v>
      </c>
      <c r="J50" s="2">
        <v>31.878899610409643</v>
      </c>
      <c r="K50" s="28">
        <v>128.59899999999999</v>
      </c>
      <c r="L50" s="2" t="s">
        <v>1694</v>
      </c>
      <c r="M50" s="28">
        <v>3973.9342000000001</v>
      </c>
    </row>
    <row r="51" spans="1:13" x14ac:dyDescent="0.2">
      <c r="A51" s="26" t="s">
        <v>1735</v>
      </c>
      <c r="B51" s="26" t="s">
        <v>1736</v>
      </c>
      <c r="C51" s="28">
        <v>1302446.88846</v>
      </c>
      <c r="D51" s="28">
        <v>193819.85346000001</v>
      </c>
      <c r="E51" s="1">
        <v>14.881209758132297</v>
      </c>
      <c r="F51" s="28">
        <v>164191.40911000001</v>
      </c>
      <c r="G51" s="2">
        <v>118.04506369157868</v>
      </c>
      <c r="H51" s="28">
        <v>724402.93870000006</v>
      </c>
      <c r="I51" s="28">
        <v>73024.639939999994</v>
      </c>
      <c r="J51" s="2">
        <v>10.08066588893864</v>
      </c>
      <c r="K51" s="28">
        <v>53880.24469</v>
      </c>
      <c r="L51" s="2">
        <v>135.53138141845361</v>
      </c>
      <c r="M51" s="28">
        <v>31188.359279999997</v>
      </c>
    </row>
    <row r="52" spans="1:13" x14ac:dyDescent="0.2">
      <c r="A52" s="26" t="s">
        <v>1737</v>
      </c>
      <c r="B52" s="26" t="s">
        <v>1738</v>
      </c>
      <c r="C52" s="28">
        <v>3063428.1940600001</v>
      </c>
      <c r="D52" s="28">
        <v>675519.2219</v>
      </c>
      <c r="E52" s="1">
        <v>22.05108718428049</v>
      </c>
      <c r="F52" s="28">
        <v>689030.54131</v>
      </c>
      <c r="G52" s="2">
        <v>98.039082653098077</v>
      </c>
      <c r="H52" s="28">
        <v>1306537.54152</v>
      </c>
      <c r="I52" s="28">
        <v>276804.06680999999</v>
      </c>
      <c r="J52" s="2">
        <v>21.186078318727191</v>
      </c>
      <c r="K52" s="28">
        <v>389417.54829000001</v>
      </c>
      <c r="L52" s="2">
        <v>71.081559633225226</v>
      </c>
      <c r="M52" s="28">
        <v>118379.64973999999</v>
      </c>
    </row>
    <row r="53" spans="1:13" x14ac:dyDescent="0.2">
      <c r="A53" s="26" t="s">
        <v>1739</v>
      </c>
      <c r="B53" s="26" t="s">
        <v>1740</v>
      </c>
      <c r="C53" s="28">
        <v>2897580.3225199999</v>
      </c>
      <c r="D53" s="28">
        <v>640690.69394000003</v>
      </c>
      <c r="E53" s="1">
        <v>22.111231532066626</v>
      </c>
      <c r="F53" s="28">
        <v>657002.62892000005</v>
      </c>
      <c r="G53" s="2">
        <v>97.517219222270995</v>
      </c>
      <c r="H53" s="28">
        <v>1265598.00627</v>
      </c>
      <c r="I53" s="28">
        <v>267383.90782000002</v>
      </c>
      <c r="J53" s="2">
        <v>21.127080360061573</v>
      </c>
      <c r="K53" s="28">
        <v>380658.04274</v>
      </c>
      <c r="L53" s="2">
        <v>70.242547850914747</v>
      </c>
      <c r="M53" s="28">
        <v>115727.34304000004</v>
      </c>
    </row>
    <row r="54" spans="1:13" x14ac:dyDescent="0.2">
      <c r="A54" s="26" t="s">
        <v>1741</v>
      </c>
      <c r="B54" s="26" t="s">
        <v>1742</v>
      </c>
      <c r="C54" s="28">
        <v>1011.301</v>
      </c>
      <c r="D54" s="28">
        <v>272.82499999999999</v>
      </c>
      <c r="E54" s="1">
        <v>26.97762585026614</v>
      </c>
      <c r="F54" s="28">
        <v>228</v>
      </c>
      <c r="G54" s="2">
        <v>119.66008771929823</v>
      </c>
      <c r="H54" s="28"/>
      <c r="I54" s="28"/>
      <c r="J54" s="2" t="s">
        <v>1650</v>
      </c>
      <c r="K54" s="28"/>
      <c r="L54" s="2" t="s">
        <v>1650</v>
      </c>
      <c r="M54" s="28"/>
    </row>
    <row r="55" spans="1:13" x14ac:dyDescent="0.2">
      <c r="A55" s="26" t="s">
        <v>1743</v>
      </c>
      <c r="B55" s="26" t="s">
        <v>1744</v>
      </c>
      <c r="C55" s="28">
        <v>164836.57053999999</v>
      </c>
      <c r="D55" s="28">
        <v>34555.702960000002</v>
      </c>
      <c r="E55" s="1">
        <v>20.963614352565386</v>
      </c>
      <c r="F55" s="28">
        <v>31799.912390000001</v>
      </c>
      <c r="G55" s="2">
        <v>108.66603195695157</v>
      </c>
      <c r="H55" s="28">
        <v>40939.535250000001</v>
      </c>
      <c r="I55" s="28">
        <v>9420.1589899999999</v>
      </c>
      <c r="J55" s="2">
        <v>23.009931432966134</v>
      </c>
      <c r="K55" s="28">
        <v>8759.5055499999999</v>
      </c>
      <c r="L55" s="2">
        <v>107.54213164463376</v>
      </c>
      <c r="M55" s="28">
        <v>2652.3067000000001</v>
      </c>
    </row>
    <row r="56" spans="1:13" x14ac:dyDescent="0.2">
      <c r="A56" s="26" t="s">
        <v>1745</v>
      </c>
      <c r="B56" s="26" t="s">
        <v>1746</v>
      </c>
      <c r="C56" s="28">
        <v>6045530.4550000001</v>
      </c>
      <c r="D56" s="28">
        <v>1599014.6681299999</v>
      </c>
      <c r="E56" s="1">
        <v>26.449534578186157</v>
      </c>
      <c r="F56" s="28">
        <v>1147787.40026</v>
      </c>
      <c r="G56" s="2">
        <v>139.31279152984138</v>
      </c>
      <c r="H56" s="28">
        <v>6043587.2549999999</v>
      </c>
      <c r="I56" s="28">
        <v>1598980.60586</v>
      </c>
      <c r="J56" s="2">
        <v>26.457475310497525</v>
      </c>
      <c r="K56" s="28">
        <v>1147787.40026</v>
      </c>
      <c r="L56" s="2">
        <v>139.3098238835689</v>
      </c>
      <c r="M56" s="28">
        <v>664556.18546000007</v>
      </c>
    </row>
    <row r="57" spans="1:13" x14ac:dyDescent="0.2">
      <c r="A57" s="26" t="s">
        <v>1747</v>
      </c>
      <c r="B57" s="26" t="s">
        <v>1748</v>
      </c>
      <c r="C57" s="28">
        <v>2065047.46129</v>
      </c>
      <c r="D57" s="28">
        <v>457506.65776999999</v>
      </c>
      <c r="E57" s="1">
        <v>22.154776892353041</v>
      </c>
      <c r="F57" s="28">
        <v>417443.26874000003</v>
      </c>
      <c r="G57" s="2">
        <v>109.59732544039487</v>
      </c>
      <c r="H57" s="28">
        <v>2065047.46129</v>
      </c>
      <c r="I57" s="28">
        <v>457506.65776999999</v>
      </c>
      <c r="J57" s="2">
        <v>22.154776892353041</v>
      </c>
      <c r="K57" s="28">
        <v>417443.26874000003</v>
      </c>
      <c r="L57" s="2">
        <v>109.59732544039487</v>
      </c>
      <c r="M57" s="28">
        <v>155257.48229999997</v>
      </c>
    </row>
    <row r="58" spans="1:13" x14ac:dyDescent="0.2">
      <c r="A58" s="26" t="s">
        <v>1749</v>
      </c>
      <c r="B58" s="26" t="s">
        <v>1750</v>
      </c>
      <c r="C58" s="28">
        <v>2839174.5019800002</v>
      </c>
      <c r="D58" s="28">
        <v>947053.56406999996</v>
      </c>
      <c r="E58" s="1">
        <v>33.356652203291418</v>
      </c>
      <c r="F58" s="28">
        <v>555782.90292000002</v>
      </c>
      <c r="G58" s="2">
        <v>170.39990958597727</v>
      </c>
      <c r="H58" s="28">
        <v>2837231.30198</v>
      </c>
      <c r="I58" s="28">
        <v>947019.50179999997</v>
      </c>
      <c r="J58" s="2">
        <v>33.378297396448069</v>
      </c>
      <c r="K58" s="28">
        <v>555782.90292000002</v>
      </c>
      <c r="L58" s="2">
        <v>170.39378088539635</v>
      </c>
      <c r="M58" s="28">
        <v>418453.98335999995</v>
      </c>
    </row>
    <row r="59" spans="1:13" x14ac:dyDescent="0.2">
      <c r="A59" s="26" t="s">
        <v>1751</v>
      </c>
      <c r="B59" s="26" t="s">
        <v>1752</v>
      </c>
      <c r="C59" s="28">
        <v>70069.8505</v>
      </c>
      <c r="D59" s="28">
        <v>20931.285400000001</v>
      </c>
      <c r="E59" s="1">
        <v>29.872028055775573</v>
      </c>
      <c r="F59" s="28">
        <v>23384.901730000001</v>
      </c>
      <c r="G59" s="2">
        <v>89.507690225388856</v>
      </c>
      <c r="H59" s="28">
        <v>70069.8505</v>
      </c>
      <c r="I59" s="28">
        <v>20931.285400000001</v>
      </c>
      <c r="J59" s="2">
        <v>29.872028055775573</v>
      </c>
      <c r="K59" s="28">
        <v>23384.901730000001</v>
      </c>
      <c r="L59" s="2">
        <v>89.507690225388856</v>
      </c>
      <c r="M59" s="28">
        <v>10056.0509</v>
      </c>
    </row>
    <row r="60" spans="1:13" x14ac:dyDescent="0.2">
      <c r="A60" s="26" t="s">
        <v>1753</v>
      </c>
      <c r="B60" s="26" t="s">
        <v>1754</v>
      </c>
      <c r="C60" s="28">
        <v>100058.747</v>
      </c>
      <c r="D60" s="28">
        <v>22173.787980000001</v>
      </c>
      <c r="E60" s="1">
        <v>22.160769192922235</v>
      </c>
      <c r="F60" s="28">
        <v>22938.9447</v>
      </c>
      <c r="G60" s="2">
        <v>96.664376979818087</v>
      </c>
      <c r="H60" s="28">
        <v>100058.747</v>
      </c>
      <c r="I60" s="28">
        <v>22173.787980000001</v>
      </c>
      <c r="J60" s="2">
        <v>22.160769192922235</v>
      </c>
      <c r="K60" s="28">
        <v>22938.9447</v>
      </c>
      <c r="L60" s="2">
        <v>96.664376979818087</v>
      </c>
      <c r="M60" s="28">
        <v>8652.7420600000005</v>
      </c>
    </row>
    <row r="61" spans="1:13" ht="25.5" x14ac:dyDescent="0.2">
      <c r="A61" s="26" t="s">
        <v>1755</v>
      </c>
      <c r="B61" s="26" t="s">
        <v>1756</v>
      </c>
      <c r="C61" s="28">
        <v>182253.33741000001</v>
      </c>
      <c r="D61" s="28">
        <v>45563.324249999998</v>
      </c>
      <c r="E61" s="1">
        <v>24.999994456891628</v>
      </c>
      <c r="F61" s="28">
        <v>43352.14185</v>
      </c>
      <c r="G61" s="2">
        <v>105.10051477421985</v>
      </c>
      <c r="H61" s="28">
        <v>182253.33741000001</v>
      </c>
      <c r="I61" s="28">
        <v>45563.324249999998</v>
      </c>
      <c r="J61" s="2">
        <v>24.999994456891628</v>
      </c>
      <c r="K61" s="28">
        <v>43352.14185</v>
      </c>
      <c r="L61" s="2">
        <v>105.10051477421985</v>
      </c>
      <c r="M61" s="28">
        <v>18129.872129999996</v>
      </c>
    </row>
    <row r="62" spans="1:13" x14ac:dyDescent="0.2">
      <c r="A62" s="26" t="s">
        <v>1757</v>
      </c>
      <c r="B62" s="26" t="s">
        <v>1758</v>
      </c>
      <c r="C62" s="28">
        <v>788926.55682000006</v>
      </c>
      <c r="D62" s="28">
        <v>105786.04866</v>
      </c>
      <c r="E62" s="1">
        <v>13.408858878626384</v>
      </c>
      <c r="F62" s="28">
        <v>84885.240319999997</v>
      </c>
      <c r="G62" s="2">
        <v>124.62242936605732</v>
      </c>
      <c r="H62" s="28">
        <v>788926.55682000006</v>
      </c>
      <c r="I62" s="28">
        <v>105786.04866</v>
      </c>
      <c r="J62" s="2">
        <v>13.408858878626384</v>
      </c>
      <c r="K62" s="28">
        <v>84885.240319999997</v>
      </c>
      <c r="L62" s="2">
        <v>124.62242936605732</v>
      </c>
      <c r="M62" s="28">
        <v>54006.054710000004</v>
      </c>
    </row>
    <row r="63" spans="1:13" x14ac:dyDescent="0.2">
      <c r="A63" s="26" t="s">
        <v>1759</v>
      </c>
      <c r="B63" s="26" t="s">
        <v>1760</v>
      </c>
      <c r="C63" s="28">
        <v>17280932.705910001</v>
      </c>
      <c r="D63" s="28">
        <v>4732816.5628000004</v>
      </c>
      <c r="E63" s="1">
        <v>27.387506469378231</v>
      </c>
      <c r="F63" s="28">
        <v>4899012.3713400001</v>
      </c>
      <c r="G63" s="2">
        <v>96.607565036735338</v>
      </c>
      <c r="H63" s="28">
        <v>17052920.040410001</v>
      </c>
      <c r="I63" s="28">
        <v>4683315.0387300001</v>
      </c>
      <c r="J63" s="2">
        <v>27.463419916542342</v>
      </c>
      <c r="K63" s="28">
        <v>4852639.4930499997</v>
      </c>
      <c r="L63" s="2">
        <v>96.510673117949366</v>
      </c>
      <c r="M63" s="28">
        <v>1772928.58029</v>
      </c>
    </row>
    <row r="64" spans="1:13" x14ac:dyDescent="0.2">
      <c r="A64" s="26" t="s">
        <v>1761</v>
      </c>
      <c r="B64" s="26" t="s">
        <v>1762</v>
      </c>
      <c r="C64" s="28">
        <v>188120.28795</v>
      </c>
      <c r="D64" s="28">
        <v>44028.81624</v>
      </c>
      <c r="E64" s="1">
        <v>23.404608147156516</v>
      </c>
      <c r="F64" s="28">
        <v>39797.764430000003</v>
      </c>
      <c r="G64" s="2">
        <v>110.63138060792828</v>
      </c>
      <c r="H64" s="28">
        <v>92531.912769999995</v>
      </c>
      <c r="I64" s="28">
        <v>21119.95234</v>
      </c>
      <c r="J64" s="2">
        <v>22.824506386781788</v>
      </c>
      <c r="K64" s="28">
        <v>18610.771799999999</v>
      </c>
      <c r="L64" s="2">
        <v>113.48240990199021</v>
      </c>
      <c r="M64" s="28">
        <v>7569.0139899999995</v>
      </c>
    </row>
    <row r="65" spans="1:13" x14ac:dyDescent="0.2">
      <c r="A65" s="26" t="s">
        <v>1763</v>
      </c>
      <c r="B65" s="26" t="s">
        <v>1764</v>
      </c>
      <c r="C65" s="28">
        <v>2468334.8108600001</v>
      </c>
      <c r="D65" s="28">
        <v>592166.45091999997</v>
      </c>
      <c r="E65" s="1">
        <v>23.990523826614975</v>
      </c>
      <c r="F65" s="28">
        <v>510802.21526999999</v>
      </c>
      <c r="G65" s="2">
        <v>115.92871628542028</v>
      </c>
      <c r="H65" s="28">
        <v>2468334.8108600001</v>
      </c>
      <c r="I65" s="28">
        <v>592166.45091999997</v>
      </c>
      <c r="J65" s="2">
        <v>23.990523826614975</v>
      </c>
      <c r="K65" s="28">
        <v>510802.21526999999</v>
      </c>
      <c r="L65" s="2">
        <v>115.92871628542028</v>
      </c>
      <c r="M65" s="28">
        <v>198952.71795999998</v>
      </c>
    </row>
    <row r="66" spans="1:13" x14ac:dyDescent="0.2">
      <c r="A66" s="26" t="s">
        <v>1765</v>
      </c>
      <c r="B66" s="26" t="s">
        <v>1766</v>
      </c>
      <c r="C66" s="28">
        <v>11806570.462689999</v>
      </c>
      <c r="D66" s="28">
        <v>3567699.2624400002</v>
      </c>
      <c r="E66" s="1">
        <v>30.217913607633172</v>
      </c>
      <c r="F66" s="28">
        <v>3088141.9613999999</v>
      </c>
      <c r="G66" s="2">
        <v>115.52899144644874</v>
      </c>
      <c r="H66" s="28">
        <v>11712398.709140001</v>
      </c>
      <c r="I66" s="28">
        <v>3557666.7131599998</v>
      </c>
      <c r="J66" s="2">
        <v>30.375218616692962</v>
      </c>
      <c r="K66" s="28">
        <v>3073616.5612400002</v>
      </c>
      <c r="L66" s="2">
        <v>115.74855361023684</v>
      </c>
      <c r="M66" s="28">
        <v>1368782.7403099998</v>
      </c>
    </row>
    <row r="67" spans="1:13" x14ac:dyDescent="0.2">
      <c r="A67" s="26" t="s">
        <v>1767</v>
      </c>
      <c r="B67" s="26" t="s">
        <v>1768</v>
      </c>
      <c r="C67" s="28">
        <v>2112639.2779000001</v>
      </c>
      <c r="D67" s="28">
        <v>423079.02291</v>
      </c>
      <c r="E67" s="1">
        <v>20.026089041123381</v>
      </c>
      <c r="F67" s="28">
        <v>1159112.3844900001</v>
      </c>
      <c r="G67" s="2">
        <v>36.500259040554667</v>
      </c>
      <c r="H67" s="28">
        <v>2114248.8607299998</v>
      </c>
      <c r="I67" s="28">
        <v>417885.16496999998</v>
      </c>
      <c r="J67" s="2">
        <v>19.765183405406408</v>
      </c>
      <c r="K67" s="28">
        <v>1159498.1934100001</v>
      </c>
      <c r="L67" s="2">
        <v>36.040173873926449</v>
      </c>
      <c r="M67" s="28">
        <v>159954.76783999999</v>
      </c>
    </row>
    <row r="68" spans="1:13" x14ac:dyDescent="0.2">
      <c r="A68" s="26" t="s">
        <v>1769</v>
      </c>
      <c r="B68" s="26" t="s">
        <v>1770</v>
      </c>
      <c r="C68" s="28">
        <v>705267.86650999996</v>
      </c>
      <c r="D68" s="28">
        <v>105843.01029000001</v>
      </c>
      <c r="E68" s="1">
        <v>15.007490815335375</v>
      </c>
      <c r="F68" s="28">
        <v>101158.04575</v>
      </c>
      <c r="G68" s="2">
        <v>104.63133160122362</v>
      </c>
      <c r="H68" s="28">
        <v>665405.74690999999</v>
      </c>
      <c r="I68" s="28">
        <v>94476.757339999996</v>
      </c>
      <c r="J68" s="2">
        <v>14.198368105284567</v>
      </c>
      <c r="K68" s="28">
        <v>90111.751329999999</v>
      </c>
      <c r="L68" s="2">
        <v>104.84399198281567</v>
      </c>
      <c r="M68" s="28">
        <v>37669.340189999995</v>
      </c>
    </row>
    <row r="69" spans="1:13" x14ac:dyDescent="0.2">
      <c r="A69" s="26" t="s">
        <v>1771</v>
      </c>
      <c r="B69" s="26" t="s">
        <v>1772</v>
      </c>
      <c r="C69" s="28">
        <v>1603515.42735</v>
      </c>
      <c r="D69" s="28">
        <v>273011.26091000001</v>
      </c>
      <c r="E69" s="1">
        <v>17.025795714431236</v>
      </c>
      <c r="F69" s="28">
        <v>195488.63888000001</v>
      </c>
      <c r="G69" s="2">
        <v>139.65581962928647</v>
      </c>
      <c r="H69" s="28">
        <v>876356.20079000003</v>
      </c>
      <c r="I69" s="28">
        <v>127306.53151</v>
      </c>
      <c r="J69" s="2">
        <v>14.526802160495727</v>
      </c>
      <c r="K69" s="28">
        <v>110843.71986</v>
      </c>
      <c r="L69" s="2">
        <v>114.85227279524106</v>
      </c>
      <c r="M69" s="28">
        <v>26469.771680000005</v>
      </c>
    </row>
    <row r="70" spans="1:13" x14ac:dyDescent="0.2">
      <c r="A70" s="26" t="s">
        <v>1773</v>
      </c>
      <c r="B70" s="26" t="s">
        <v>1774</v>
      </c>
      <c r="C70" s="28">
        <v>151914.77755999999</v>
      </c>
      <c r="D70" s="28">
        <v>38209.315580000002</v>
      </c>
      <c r="E70" s="1">
        <v>25.151809582783297</v>
      </c>
      <c r="F70" s="28">
        <v>50636.299460000002</v>
      </c>
      <c r="G70" s="2">
        <v>75.458349025254776</v>
      </c>
      <c r="H70" s="28">
        <v>8751.4845999999998</v>
      </c>
      <c r="I70" s="28">
        <v>1587.8711699999999</v>
      </c>
      <c r="J70" s="2">
        <v>18.144020615656455</v>
      </c>
      <c r="K70" s="28">
        <v>1376.75172</v>
      </c>
      <c r="L70" s="2">
        <v>115.33460586488317</v>
      </c>
      <c r="M70" s="28">
        <v>529.29038999999989</v>
      </c>
    </row>
    <row r="71" spans="1:13" x14ac:dyDescent="0.2">
      <c r="A71" s="26" t="s">
        <v>1775</v>
      </c>
      <c r="B71" s="26" t="s">
        <v>1776</v>
      </c>
      <c r="C71" s="28">
        <v>671001.45340999996</v>
      </c>
      <c r="D71" s="28">
        <v>26153.05154</v>
      </c>
      <c r="E71" s="1">
        <v>3.8976147379549388</v>
      </c>
      <c r="F71" s="28">
        <v>27096.93103</v>
      </c>
      <c r="G71" s="2">
        <v>96.516655377116336</v>
      </c>
      <c r="H71" s="28">
        <v>489460.59422999999</v>
      </c>
      <c r="I71" s="28">
        <v>941.25293999999997</v>
      </c>
      <c r="J71" s="2">
        <v>0.1923041305257151</v>
      </c>
      <c r="K71" s="28">
        <v>956.15515000000005</v>
      </c>
      <c r="L71" s="2">
        <v>98.441444361827664</v>
      </c>
      <c r="M71" s="28">
        <v>375.92593999999997</v>
      </c>
    </row>
    <row r="72" spans="1:13" x14ac:dyDescent="0.2">
      <c r="A72" s="26" t="s">
        <v>1777</v>
      </c>
      <c r="B72" s="26" t="s">
        <v>1778</v>
      </c>
      <c r="C72" s="28">
        <v>734452.35294999997</v>
      </c>
      <c r="D72" s="28">
        <v>200131.51611</v>
      </c>
      <c r="E72" s="1">
        <v>27.249080938491399</v>
      </c>
      <c r="F72" s="28">
        <v>107775.28361</v>
      </c>
      <c r="G72" s="2">
        <v>185.69333283705751</v>
      </c>
      <c r="H72" s="28">
        <v>363803.87727</v>
      </c>
      <c r="I72" s="28">
        <v>122632.11167</v>
      </c>
      <c r="J72" s="2">
        <v>33.708302558575419</v>
      </c>
      <c r="K72" s="28">
        <v>105831.63748</v>
      </c>
      <c r="L72" s="2">
        <v>115.87471817505887</v>
      </c>
      <c r="M72" s="28">
        <v>24608.905119999996</v>
      </c>
    </row>
    <row r="73" spans="1:13" x14ac:dyDescent="0.2">
      <c r="A73" s="26" t="s">
        <v>1779</v>
      </c>
      <c r="B73" s="26" t="s">
        <v>1780</v>
      </c>
      <c r="C73" s="28">
        <v>46146.843430000001</v>
      </c>
      <c r="D73" s="28">
        <v>8517.3776799999996</v>
      </c>
      <c r="E73" s="1">
        <v>18.457118725617676</v>
      </c>
      <c r="F73" s="28">
        <v>9980.1247800000001</v>
      </c>
      <c r="G73" s="2">
        <v>85.343398682436117</v>
      </c>
      <c r="H73" s="28">
        <v>14340.24469</v>
      </c>
      <c r="I73" s="28">
        <v>2145.2957299999998</v>
      </c>
      <c r="J73" s="2">
        <v>14.959966000412786</v>
      </c>
      <c r="K73" s="28">
        <v>2679.17551</v>
      </c>
      <c r="L73" s="2">
        <v>80.072982228775288</v>
      </c>
      <c r="M73" s="28">
        <v>955.65022999999974</v>
      </c>
    </row>
    <row r="74" spans="1:13" x14ac:dyDescent="0.2">
      <c r="A74" s="26" t="s">
        <v>1781</v>
      </c>
      <c r="B74" s="26" t="s">
        <v>1782</v>
      </c>
      <c r="C74" s="28">
        <v>198388.5632</v>
      </c>
      <c r="D74" s="28">
        <v>49155.549630000001</v>
      </c>
      <c r="E74" s="1">
        <v>24.777410974263258</v>
      </c>
      <c r="F74" s="28">
        <v>39030.831570000002</v>
      </c>
      <c r="G74" s="2">
        <v>125.94030834788079</v>
      </c>
      <c r="H74" s="28">
        <v>169090.71244</v>
      </c>
      <c r="I74" s="28">
        <v>42246.187510000003</v>
      </c>
      <c r="J74" s="2">
        <v>24.984333497909063</v>
      </c>
      <c r="K74" s="28">
        <v>33038.502800000002</v>
      </c>
      <c r="L74" s="2">
        <v>127.8695580297301</v>
      </c>
      <c r="M74" s="28">
        <v>14622.967700000005</v>
      </c>
    </row>
    <row r="75" spans="1:13" x14ac:dyDescent="0.2">
      <c r="A75" s="26" t="s">
        <v>1783</v>
      </c>
      <c r="B75" s="26" t="s">
        <v>1784</v>
      </c>
      <c r="C75" s="28">
        <v>13143.00476</v>
      </c>
      <c r="D75" s="28">
        <v>3138.6446999999998</v>
      </c>
      <c r="E75" s="1">
        <v>23.880724060545802</v>
      </c>
      <c r="F75" s="28">
        <v>2393.92877</v>
      </c>
      <c r="G75" s="2">
        <v>131.10852500427569</v>
      </c>
      <c r="H75" s="28"/>
      <c r="I75" s="28"/>
      <c r="J75" s="2" t="s">
        <v>1650</v>
      </c>
      <c r="K75" s="28"/>
      <c r="L75" s="2" t="s">
        <v>1650</v>
      </c>
      <c r="M75" s="28"/>
    </row>
    <row r="76" spans="1:13" x14ac:dyDescent="0.2">
      <c r="A76" s="26" t="s">
        <v>1785</v>
      </c>
      <c r="B76" s="26" t="s">
        <v>1786</v>
      </c>
      <c r="C76" s="28">
        <v>148440.86342000001</v>
      </c>
      <c r="D76" s="28">
        <v>38713.717420000001</v>
      </c>
      <c r="E76" s="1">
        <v>26.080229209165296</v>
      </c>
      <c r="F76" s="28">
        <v>29518.400000000001</v>
      </c>
      <c r="G76" s="2">
        <v>131.15113766328798</v>
      </c>
      <c r="H76" s="28">
        <v>132286.01741999999</v>
      </c>
      <c r="I76" s="28">
        <v>34943</v>
      </c>
      <c r="J76" s="2">
        <v>26.414734286737289</v>
      </c>
      <c r="K76" s="28">
        <v>25920</v>
      </c>
      <c r="L76" s="2">
        <v>134.81095679012344</v>
      </c>
      <c r="M76" s="28">
        <v>11611</v>
      </c>
    </row>
    <row r="77" spans="1:13" x14ac:dyDescent="0.2">
      <c r="A77" s="26" t="s">
        <v>1787</v>
      </c>
      <c r="B77" s="26" t="s">
        <v>1788</v>
      </c>
      <c r="C77" s="28">
        <v>36804.695019999999</v>
      </c>
      <c r="D77" s="28">
        <v>7303.1875099999997</v>
      </c>
      <c r="E77" s="1">
        <v>19.84308661172544</v>
      </c>
      <c r="F77" s="28">
        <v>7118.5028000000002</v>
      </c>
      <c r="G77" s="2">
        <v>102.59443193588405</v>
      </c>
      <c r="H77" s="28">
        <v>36804.695019999999</v>
      </c>
      <c r="I77" s="28">
        <v>7303.1875099999997</v>
      </c>
      <c r="J77" s="2">
        <v>19.84308661172544</v>
      </c>
      <c r="K77" s="28">
        <v>7118.5028000000002</v>
      </c>
      <c r="L77" s="2">
        <v>102.59443193588405</v>
      </c>
      <c r="M77" s="28">
        <v>3011.9677000000001</v>
      </c>
    </row>
    <row r="78" spans="1:13" ht="25.5" x14ac:dyDescent="0.2">
      <c r="A78" s="26" t="s">
        <v>1789</v>
      </c>
      <c r="B78" s="26" t="s">
        <v>1790</v>
      </c>
      <c r="C78" s="28">
        <v>202587.14069</v>
      </c>
      <c r="D78" s="28">
        <v>5117.87374</v>
      </c>
      <c r="E78" s="1">
        <v>2.5262579463675832</v>
      </c>
      <c r="F78" s="28">
        <v>3736.4301300000002</v>
      </c>
      <c r="G78" s="2">
        <v>136.97228536158923</v>
      </c>
      <c r="H78" s="28">
        <v>121780.00049000001</v>
      </c>
      <c r="I78" s="28">
        <v>313.37639999999999</v>
      </c>
      <c r="J78" s="2">
        <v>0.25732993819928007</v>
      </c>
      <c r="K78" s="28"/>
      <c r="L78" s="2" t="s">
        <v>1650</v>
      </c>
      <c r="M78" s="28"/>
    </row>
    <row r="79" spans="1:13" ht="25.5" x14ac:dyDescent="0.2">
      <c r="A79" s="26" t="s">
        <v>1791</v>
      </c>
      <c r="B79" s="26" t="s">
        <v>1792</v>
      </c>
      <c r="C79" s="28">
        <v>202587.14069</v>
      </c>
      <c r="D79" s="28">
        <v>5117.87374</v>
      </c>
      <c r="E79" s="1">
        <v>2.5262579463675832</v>
      </c>
      <c r="F79" s="28">
        <v>3736.4301300000002</v>
      </c>
      <c r="G79" s="2">
        <v>136.97228536158923</v>
      </c>
      <c r="H79" s="28">
        <v>121780.00049000001</v>
      </c>
      <c r="I79" s="28">
        <v>313.37639999999999</v>
      </c>
      <c r="J79" s="2">
        <v>0.25732993819928007</v>
      </c>
      <c r="K79" s="28"/>
      <c r="L79" s="2" t="s">
        <v>1650</v>
      </c>
      <c r="M79" s="28"/>
    </row>
    <row r="80" spans="1:13" ht="38.25" x14ac:dyDescent="0.2">
      <c r="A80" s="26" t="s">
        <v>1793</v>
      </c>
      <c r="B80" s="26" t="s">
        <v>1794</v>
      </c>
      <c r="C80" s="28">
        <v>26172.926670000001</v>
      </c>
      <c r="D80" s="28"/>
      <c r="E80" s="1" t="s">
        <v>617</v>
      </c>
      <c r="F80" s="28"/>
      <c r="G80" s="2" t="s">
        <v>1650</v>
      </c>
      <c r="H80" s="28">
        <v>6969574.7088599997</v>
      </c>
      <c r="I80" s="28">
        <v>1736319.80586</v>
      </c>
      <c r="J80" s="2">
        <v>24.912851621386903</v>
      </c>
      <c r="K80" s="28">
        <v>1452927.87631</v>
      </c>
      <c r="L80" s="2">
        <v>119.50488624870563</v>
      </c>
      <c r="M80" s="28">
        <v>578772.76699999999</v>
      </c>
    </row>
    <row r="81" spans="1:13" ht="38.25" x14ac:dyDescent="0.2">
      <c r="A81" s="26" t="s">
        <v>1795</v>
      </c>
      <c r="B81" s="26" t="s">
        <v>1796</v>
      </c>
      <c r="C81" s="28">
        <v>1684.5</v>
      </c>
      <c r="D81" s="28"/>
      <c r="E81" s="1" t="s">
        <v>617</v>
      </c>
      <c r="F81" s="28"/>
      <c r="G81" s="2" t="s">
        <v>1650</v>
      </c>
      <c r="H81" s="28">
        <v>4516928.7</v>
      </c>
      <c r="I81" s="28">
        <v>1129232.652</v>
      </c>
      <c r="J81" s="2">
        <v>25.000010560272955</v>
      </c>
      <c r="K81" s="28">
        <v>1096032.1440000001</v>
      </c>
      <c r="L81" s="2">
        <v>103.02915459019601</v>
      </c>
      <c r="M81" s="28">
        <v>376410.67200000002</v>
      </c>
    </row>
    <row r="82" spans="1:13" x14ac:dyDescent="0.2">
      <c r="A82" s="26" t="s">
        <v>1797</v>
      </c>
      <c r="B82" s="26" t="s">
        <v>1798</v>
      </c>
      <c r="C82" s="28">
        <v>24488.426670000001</v>
      </c>
      <c r="D82" s="28"/>
      <c r="E82" s="1" t="s">
        <v>617</v>
      </c>
      <c r="F82" s="28"/>
      <c r="G82" s="2" t="s">
        <v>1650</v>
      </c>
      <c r="H82" s="28">
        <v>2452646.0088599999</v>
      </c>
      <c r="I82" s="28">
        <v>607087.15385999996</v>
      </c>
      <c r="J82" s="2">
        <v>24.752334893292513</v>
      </c>
      <c r="K82" s="28">
        <v>356895.73230999999</v>
      </c>
      <c r="L82" s="2">
        <v>170.10210515285274</v>
      </c>
      <c r="M82" s="28">
        <v>202362.09499999997</v>
      </c>
    </row>
    <row r="83" spans="1:13" x14ac:dyDescent="0.2">
      <c r="A83" s="26" t="s">
        <v>1799</v>
      </c>
      <c r="B83" s="26" t="s">
        <v>1800</v>
      </c>
      <c r="C83" s="28"/>
      <c r="D83" s="28"/>
      <c r="E83" s="1" t="s">
        <v>1650</v>
      </c>
      <c r="F83" s="28"/>
      <c r="G83" s="2" t="s">
        <v>1650</v>
      </c>
      <c r="H83" s="28"/>
      <c r="I83" s="28"/>
      <c r="J83" s="2" t="s">
        <v>1650</v>
      </c>
      <c r="K83" s="28"/>
      <c r="L83" s="2" t="s">
        <v>1650</v>
      </c>
      <c r="M83" s="28"/>
    </row>
    <row r="84" spans="1:13" x14ac:dyDescent="0.2">
      <c r="A84" s="26" t="s">
        <v>1801</v>
      </c>
      <c r="B84" s="26" t="s">
        <v>1802</v>
      </c>
      <c r="C84" s="28">
        <v>84798994.395520002</v>
      </c>
      <c r="D84" s="28">
        <v>17096277.909219999</v>
      </c>
      <c r="E84" s="1">
        <v>20.160944161058598</v>
      </c>
      <c r="F84" s="28">
        <v>15259305.555400001</v>
      </c>
      <c r="G84" s="2">
        <v>112.0383745325155</v>
      </c>
      <c r="H84" s="28">
        <v>73825504.113230005</v>
      </c>
      <c r="I84" s="28">
        <v>15167252.73301</v>
      </c>
      <c r="J84" s="2">
        <v>20.544733036630806</v>
      </c>
      <c r="K84" s="28">
        <v>13589270.45314</v>
      </c>
      <c r="L84" s="2">
        <v>111.61197199887492</v>
      </c>
      <c r="M84" s="28">
        <v>5868749.65013</v>
      </c>
    </row>
    <row r="85" spans="1:13" x14ac:dyDescent="0.2">
      <c r="A85" s="26" t="s">
        <v>1803</v>
      </c>
      <c r="B85" s="26" t="s">
        <v>1804</v>
      </c>
      <c r="C85" s="28">
        <v>-6324896.4279399998</v>
      </c>
      <c r="D85" s="28">
        <v>1254026.18887</v>
      </c>
      <c r="E85" s="1" t="s">
        <v>617</v>
      </c>
      <c r="F85" s="28">
        <v>1738750.9042700001</v>
      </c>
      <c r="G85" s="2">
        <v>72.122245100800811</v>
      </c>
      <c r="H85" s="28">
        <v>-4926334.4364</v>
      </c>
      <c r="I85" s="28">
        <v>1200752.6562000001</v>
      </c>
      <c r="J85" s="2" t="s">
        <v>617</v>
      </c>
      <c r="K85" s="28">
        <v>1909158.3903999999</v>
      </c>
      <c r="L85" s="2">
        <v>62.894344557154454</v>
      </c>
      <c r="M85" s="28">
        <v>1246572.8205200001</v>
      </c>
    </row>
    <row r="86" spans="1:13" x14ac:dyDescent="0.2">
      <c r="A86" s="29"/>
      <c r="B86" s="17" t="s">
        <v>1805</v>
      </c>
      <c r="C86" s="3">
        <f>26335599491.5/1000</f>
        <v>26335599.491500001</v>
      </c>
      <c r="D86" s="3">
        <f>4997265191.46/1000</f>
        <v>4997265.1914600004</v>
      </c>
      <c r="E86" s="3">
        <f>D86/C86*100</f>
        <v>18.975323470699436</v>
      </c>
      <c r="F86" s="3">
        <f>4546062896.93/1000</f>
        <v>4546062.8969300007</v>
      </c>
      <c r="G86" s="4">
        <f>D86/F86*100</f>
        <v>109.92512212786806</v>
      </c>
      <c r="H86" s="3">
        <f>10025558774.91/1000</f>
        <v>10025558.774909999</v>
      </c>
      <c r="I86" s="3">
        <f>1849592892.72/1000</f>
        <v>1849592.8927200001</v>
      </c>
      <c r="J86" s="5">
        <f>I86/H86*100</f>
        <v>18.44877611558967</v>
      </c>
      <c r="K86" s="3">
        <f>1714614402.71/1000</f>
        <v>1714614.4027100001</v>
      </c>
      <c r="L86" s="12">
        <f>I86/K86*100</f>
        <v>107.87223586811487</v>
      </c>
      <c r="M86" s="3">
        <v>951937.66331000021</v>
      </c>
    </row>
    <row r="87" spans="1:13" ht="24" x14ac:dyDescent="0.2">
      <c r="A87" s="29"/>
      <c r="B87" s="17" t="s">
        <v>1806</v>
      </c>
      <c r="C87" s="3">
        <f>C86/C84*100</f>
        <v>31.056499760675621</v>
      </c>
      <c r="D87" s="3">
        <f t="shared" ref="D87:K87" si="0">D86/D84*100</f>
        <v>29.23013545986511</v>
      </c>
      <c r="E87" s="3"/>
      <c r="F87" s="3">
        <f t="shared" si="0"/>
        <v>29.792069373178183</v>
      </c>
      <c r="G87" s="3"/>
      <c r="H87" s="3">
        <f t="shared" si="0"/>
        <v>13.580074928487152</v>
      </c>
      <c r="I87" s="3">
        <f t="shared" si="0"/>
        <v>12.194646751646376</v>
      </c>
      <c r="J87" s="3"/>
      <c r="K87" s="3">
        <f t="shared" si="0"/>
        <v>12.61741319096209</v>
      </c>
      <c r="L87" s="3"/>
      <c r="M87" s="3">
        <v>16.220451034044597</v>
      </c>
    </row>
    <row r="88" spans="1:13" x14ac:dyDescent="0.2">
      <c r="A88" s="29"/>
      <c r="B88" s="17"/>
      <c r="C88" s="3"/>
      <c r="D88" s="3"/>
      <c r="E88" s="3"/>
      <c r="F88" s="3"/>
      <c r="G88" s="4"/>
      <c r="H88" s="3"/>
      <c r="I88" s="3"/>
      <c r="J88" s="3"/>
      <c r="K88" s="3"/>
      <c r="L88" s="12"/>
      <c r="M88" s="3"/>
    </row>
    <row r="89" spans="1:13" x14ac:dyDescent="0.2">
      <c r="A89" s="29"/>
      <c r="B89" s="18" t="s">
        <v>1807</v>
      </c>
      <c r="C89" s="6"/>
      <c r="D89" s="6"/>
      <c r="E89" s="6" t="s">
        <v>1650</v>
      </c>
      <c r="F89" s="6"/>
      <c r="G89" s="7" t="s">
        <v>1650</v>
      </c>
      <c r="H89" s="8"/>
      <c r="I89" s="6"/>
      <c r="J89" s="9" t="s">
        <v>1650</v>
      </c>
      <c r="K89" s="6"/>
      <c r="L89" s="12"/>
      <c r="M89" s="9" t="s">
        <v>1650</v>
      </c>
    </row>
    <row r="90" spans="1:13" x14ac:dyDescent="0.2">
      <c r="A90" s="29"/>
      <c r="B90" s="19" t="s">
        <v>1808</v>
      </c>
      <c r="C90" s="10"/>
      <c r="D90" s="10"/>
      <c r="E90" s="6" t="s">
        <v>1650</v>
      </c>
      <c r="F90" s="10"/>
      <c r="G90" s="7" t="s">
        <v>1650</v>
      </c>
      <c r="H90" s="10"/>
      <c r="I90" s="11">
        <f>-(0.15*доходы!H10+источники!H56)</f>
        <v>-11032454.709153999</v>
      </c>
      <c r="J90" s="10"/>
      <c r="K90" s="10"/>
      <c r="L90" s="12"/>
      <c r="M90" s="9"/>
    </row>
    <row r="91" spans="1:13" x14ac:dyDescent="0.2">
      <c r="A91" s="29"/>
      <c r="B91" s="19"/>
      <c r="C91" s="10"/>
      <c r="D91" s="10"/>
      <c r="E91" s="6" t="s">
        <v>1650</v>
      </c>
      <c r="F91" s="10"/>
      <c r="G91" s="7" t="s">
        <v>1650</v>
      </c>
      <c r="H91" s="10"/>
      <c r="I91" s="10"/>
      <c r="J91" s="9"/>
      <c r="K91" s="10"/>
      <c r="L91" s="12"/>
      <c r="M91" s="9" t="s">
        <v>1650</v>
      </c>
    </row>
    <row r="92" spans="1:13" x14ac:dyDescent="0.2">
      <c r="A92" s="29"/>
      <c r="B92" s="19" t="s">
        <v>1809</v>
      </c>
      <c r="C92" s="10"/>
      <c r="D92" s="10"/>
      <c r="E92" s="6" t="s">
        <v>1650</v>
      </c>
      <c r="F92" s="10"/>
      <c r="G92" s="13"/>
      <c r="H92" s="10"/>
      <c r="I92" s="11">
        <v>13104376.42</v>
      </c>
      <c r="J92" s="11"/>
      <c r="K92" s="11">
        <v>11277602.619999999</v>
      </c>
      <c r="L92" s="14">
        <f>I92/K92*100</f>
        <v>116.19824586442115</v>
      </c>
      <c r="M92" s="10"/>
    </row>
    <row r="93" spans="1:13" ht="48" x14ac:dyDescent="0.2">
      <c r="A93" s="29"/>
      <c r="B93" s="20" t="s">
        <v>1951</v>
      </c>
      <c r="C93" s="10"/>
      <c r="D93" s="10"/>
      <c r="E93" s="6" t="s">
        <v>1650</v>
      </c>
      <c r="F93" s="10"/>
      <c r="G93" s="7" t="s">
        <v>1650</v>
      </c>
      <c r="H93" s="10"/>
      <c r="I93" s="10"/>
      <c r="J93" s="9" t="s">
        <v>1650</v>
      </c>
      <c r="K93" s="10"/>
      <c r="L93" s="8" t="s">
        <v>1650</v>
      </c>
      <c r="M93" s="9" t="s">
        <v>1650</v>
      </c>
    </row>
    <row r="94" spans="1:13" x14ac:dyDescent="0.2">
      <c r="A94" s="29"/>
      <c r="B94" s="20" t="s">
        <v>1810</v>
      </c>
      <c r="C94" s="10"/>
      <c r="D94" s="10"/>
      <c r="E94" s="10"/>
      <c r="F94" s="10"/>
      <c r="G94" s="13"/>
      <c r="H94" s="10">
        <f>70374893497.96/1000</f>
        <v>70374893.497960001</v>
      </c>
      <c r="I94" s="10">
        <f>14520173818.42/1000</f>
        <v>14520173.81842</v>
      </c>
      <c r="J94" s="10">
        <f>I94/H94*100</f>
        <v>20.63260503384052</v>
      </c>
      <c r="K94" s="10">
        <f>13068950199.25/1000</f>
        <v>13068950.19925</v>
      </c>
      <c r="L94" s="10">
        <f>I94/K94*100</f>
        <v>111.1043626078955</v>
      </c>
      <c r="M94" s="10">
        <v>5675301.8355400003</v>
      </c>
    </row>
    <row r="95" spans="1:13" ht="36" x14ac:dyDescent="0.2">
      <c r="A95" s="29"/>
      <c r="B95" s="20" t="s">
        <v>1811</v>
      </c>
      <c r="C95" s="9"/>
      <c r="D95" s="9"/>
      <c r="E95" s="9"/>
      <c r="F95" s="9"/>
      <c r="G95" s="15"/>
      <c r="H95" s="15">
        <f>H94/H84*100</f>
        <v>95.325991123639838</v>
      </c>
      <c r="I95" s="15">
        <f>I94/I84*100</f>
        <v>95.733710474925388</v>
      </c>
      <c r="J95" s="15"/>
      <c r="K95" s="15">
        <f t="shared" ref="K95" si="1">K94/K84*100</f>
        <v>96.171095014377514</v>
      </c>
      <c r="L95" s="15"/>
      <c r="M95" s="15">
        <v>96.703764411117547</v>
      </c>
    </row>
    <row r="96" spans="1:13" x14ac:dyDescent="0.2">
      <c r="A96" s="29"/>
      <c r="B96" s="19" t="s">
        <v>1812</v>
      </c>
      <c r="C96" s="10"/>
      <c r="D96" s="10">
        <f>9855886.55/1000</f>
        <v>9855.8865500000011</v>
      </c>
      <c r="E96" s="10"/>
      <c r="F96" s="10">
        <f>26471942.73/1000</f>
        <v>26471.942729999999</v>
      </c>
      <c r="G96" s="13">
        <f>D96/F96*100</f>
        <v>37.231444063342458</v>
      </c>
      <c r="H96" s="16"/>
      <c r="I96" s="10"/>
      <c r="J96" s="10"/>
      <c r="K96" s="10"/>
      <c r="L96" s="10"/>
      <c r="M96" s="10"/>
    </row>
  </sheetData>
  <mergeCells count="4">
    <mergeCell ref="H3:M3"/>
    <mergeCell ref="A3:A4"/>
    <mergeCell ref="B3:B4"/>
    <mergeCell ref="C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73"/>
  <sheetViews>
    <sheetView workbookViewId="0">
      <selection activeCell="B15" sqref="B15"/>
    </sheetView>
  </sheetViews>
  <sheetFormatPr defaultRowHeight="12.75" x14ac:dyDescent="0.2"/>
  <cols>
    <col min="1" max="1" width="31.42578125" style="25" customWidth="1"/>
    <col min="2" max="2" width="74.42578125" style="25" customWidth="1"/>
    <col min="3" max="4" width="13.7109375" style="25" bestFit="1" customWidth="1"/>
    <col min="5" max="5" width="8.7109375" style="25" bestFit="1" customWidth="1"/>
    <col min="6" max="6" width="13.7109375" style="25" bestFit="1" customWidth="1"/>
    <col min="7" max="7" width="9.28515625" style="25" bestFit="1" customWidth="1"/>
    <col min="8" max="8" width="14" style="25" bestFit="1" customWidth="1"/>
    <col min="9" max="9" width="13.7109375" style="25" bestFit="1" customWidth="1"/>
    <col min="10" max="10" width="8.7109375" style="25" bestFit="1" customWidth="1"/>
    <col min="11" max="11" width="14.85546875" style="25" bestFit="1" customWidth="1"/>
    <col min="12" max="12" width="13.140625" style="25" customWidth="1"/>
    <col min="13" max="13" width="16.42578125" style="25" bestFit="1" customWidth="1"/>
  </cols>
  <sheetData>
    <row r="3" spans="1:13" x14ac:dyDescent="0.2">
      <c r="A3" s="33" t="s">
        <v>1952</v>
      </c>
      <c r="B3" s="33" t="s">
        <v>1953</v>
      </c>
      <c r="C3" s="34" t="s">
        <v>89</v>
      </c>
      <c r="D3" s="34"/>
      <c r="E3" s="34"/>
      <c r="F3" s="34"/>
      <c r="G3" s="34"/>
      <c r="H3" s="35" t="s">
        <v>1954</v>
      </c>
      <c r="I3" s="35"/>
      <c r="J3" s="35"/>
      <c r="K3" s="35"/>
      <c r="L3" s="35"/>
      <c r="M3" s="35"/>
    </row>
    <row r="4" spans="1:13" ht="165.75" x14ac:dyDescent="0.2">
      <c r="A4" s="33"/>
      <c r="B4" s="33"/>
      <c r="C4" s="21" t="s">
        <v>1956</v>
      </c>
      <c r="D4" s="22" t="s">
        <v>1957</v>
      </c>
      <c r="E4" s="21" t="s">
        <v>1955</v>
      </c>
      <c r="F4" s="23" t="s">
        <v>1958</v>
      </c>
      <c r="G4" s="21" t="s">
        <v>1959</v>
      </c>
      <c r="H4" s="21" t="s">
        <v>1963</v>
      </c>
      <c r="I4" s="22" t="s">
        <v>1957</v>
      </c>
      <c r="J4" s="24" t="s">
        <v>1955</v>
      </c>
      <c r="K4" s="23" t="s">
        <v>1958</v>
      </c>
      <c r="L4" s="24" t="s">
        <v>1959</v>
      </c>
      <c r="M4" s="24" t="s">
        <v>1960</v>
      </c>
    </row>
    <row r="5" spans="1:13" x14ac:dyDescent="0.2">
      <c r="A5" s="26" t="s">
        <v>1813</v>
      </c>
      <c r="B5" s="26" t="s">
        <v>1814</v>
      </c>
      <c r="C5" s="27">
        <v>6324896.4279399998</v>
      </c>
      <c r="D5" s="27">
        <v>-1254026.18887</v>
      </c>
      <c r="E5" s="2" t="str">
        <f t="shared" ref="E5:E68" si="0">IF(C5=0," ",IF(D5/C5*100&gt;200,"свыше 200",IF(D5/C5&gt;0,D5/C5*100,"")))</f>
        <v/>
      </c>
      <c r="F5" s="27">
        <v>-1738750.9042700001</v>
      </c>
      <c r="G5" s="2">
        <f t="shared" ref="G5:G68" si="1">IF(F5=0," ",IF(D5/F5*100&gt;200,"свыше 200",IF(D5/F5&gt;0,D5/F5*100,"")))</f>
        <v>72.122245100800811</v>
      </c>
      <c r="H5" s="27">
        <v>4926334.4364</v>
      </c>
      <c r="I5" s="27">
        <v>-1200752.6562000001</v>
      </c>
      <c r="J5" s="2" t="str">
        <f>IF(H5=0," ",IF(I5/H5*100&gt;200,"свыше 200",IF(I5/H5&gt;0,I5/H5*100,"")))</f>
        <v/>
      </c>
      <c r="K5" s="27">
        <v>-1909158.3903999999</v>
      </c>
      <c r="L5" s="2">
        <f>IF(K5=0," ",IF(I5/K5*100&gt;200,"свыше 200",IF(I5/K5&gt;0,I5/K5*100,"")))</f>
        <v>62.894344557154454</v>
      </c>
      <c r="M5" s="27">
        <v>-1246572.8205200001</v>
      </c>
    </row>
    <row r="6" spans="1:13" ht="25.5" x14ac:dyDescent="0.2">
      <c r="A6" s="26" t="s">
        <v>1815</v>
      </c>
      <c r="B6" s="26" t="s">
        <v>1816</v>
      </c>
      <c r="C6" s="27">
        <v>26898.222570000002</v>
      </c>
      <c r="D6" s="27">
        <v>5600186.5885899998</v>
      </c>
      <c r="E6" s="2" t="str">
        <f t="shared" si="0"/>
        <v>свыше 200</v>
      </c>
      <c r="F6" s="27">
        <v>4456558.9449500004</v>
      </c>
      <c r="G6" s="2">
        <f t="shared" si="1"/>
        <v>125.6616743493523</v>
      </c>
      <c r="H6" s="27">
        <v>-108699.33457000001</v>
      </c>
      <c r="I6" s="27">
        <v>5322145.8068300001</v>
      </c>
      <c r="J6" s="2" t="str">
        <f t="shared" ref="J6:J69" si="2">IF(H6=0," ",IF(I6/H6*100&gt;200,"свыше 200",IF(I6/H6&gt;0,I6/H6*100,"")))</f>
        <v/>
      </c>
      <c r="K6" s="27">
        <v>3964862.7979700002</v>
      </c>
      <c r="L6" s="2">
        <f t="shared" ref="L6:L69" si="3">IF(K6=0," ",IF(I6/K6*100&gt;200,"свыше 200",IF(I6/K6&gt;0,I6/K6*100,"")))</f>
        <v>134.23278630359985</v>
      </c>
      <c r="M6" s="27">
        <v>629936.29349000007</v>
      </c>
    </row>
    <row r="7" spans="1:13" x14ac:dyDescent="0.2">
      <c r="A7" s="26" t="s">
        <v>1817</v>
      </c>
      <c r="B7" s="26" t="s">
        <v>1818</v>
      </c>
      <c r="C7" s="27">
        <v>196970.00248</v>
      </c>
      <c r="D7" s="27">
        <v>100000</v>
      </c>
      <c r="E7" s="2">
        <f t="shared" si="0"/>
        <v>50.769152023620364</v>
      </c>
      <c r="F7" s="27">
        <v>-900</v>
      </c>
      <c r="G7" s="2" t="str">
        <f t="shared" si="1"/>
        <v/>
      </c>
      <c r="H7" s="27"/>
      <c r="I7" s="27"/>
      <c r="J7" s="2" t="str">
        <f t="shared" si="2"/>
        <v xml:space="preserve"> </v>
      </c>
      <c r="K7" s="27"/>
      <c r="L7" s="2" t="str">
        <f t="shared" si="3"/>
        <v xml:space="preserve"> </v>
      </c>
      <c r="M7" s="27"/>
    </row>
    <row r="8" spans="1:13" x14ac:dyDescent="0.2">
      <c r="A8" s="26" t="s">
        <v>1819</v>
      </c>
      <c r="B8" s="26" t="s">
        <v>1820</v>
      </c>
      <c r="C8" s="27">
        <v>357594.40282000002</v>
      </c>
      <c r="D8" s="27">
        <v>100000</v>
      </c>
      <c r="E8" s="2">
        <f t="shared" si="0"/>
        <v>27.964643521094583</v>
      </c>
      <c r="F8" s="27"/>
      <c r="G8" s="2" t="str">
        <f t="shared" si="1"/>
        <v xml:space="preserve"> </v>
      </c>
      <c r="H8" s="27"/>
      <c r="I8" s="27"/>
      <c r="J8" s="2" t="str">
        <f t="shared" si="2"/>
        <v xml:space="preserve"> </v>
      </c>
      <c r="K8" s="27"/>
      <c r="L8" s="2" t="str">
        <f t="shared" si="3"/>
        <v xml:space="preserve"> </v>
      </c>
      <c r="M8" s="27"/>
    </row>
    <row r="9" spans="1:13" ht="25.5" x14ac:dyDescent="0.2">
      <c r="A9" s="26" t="s">
        <v>1821</v>
      </c>
      <c r="B9" s="26" t="s">
        <v>1822</v>
      </c>
      <c r="C9" s="27">
        <v>-160624.40033999999</v>
      </c>
      <c r="D9" s="27"/>
      <c r="E9" s="2" t="str">
        <f t="shared" si="0"/>
        <v/>
      </c>
      <c r="F9" s="27">
        <v>-900</v>
      </c>
      <c r="G9" s="2" t="str">
        <f t="shared" si="1"/>
        <v/>
      </c>
      <c r="H9" s="27"/>
      <c r="I9" s="27"/>
      <c r="J9" s="2" t="str">
        <f t="shared" si="2"/>
        <v xml:space="preserve"> </v>
      </c>
      <c r="K9" s="27"/>
      <c r="L9" s="2" t="str">
        <f t="shared" si="3"/>
        <v xml:space="preserve"> </v>
      </c>
      <c r="M9" s="27"/>
    </row>
    <row r="10" spans="1:13" ht="25.5" x14ac:dyDescent="0.2">
      <c r="A10" s="26" t="s">
        <v>1823</v>
      </c>
      <c r="B10" s="26" t="s">
        <v>1824</v>
      </c>
      <c r="C10" s="27"/>
      <c r="D10" s="27"/>
      <c r="E10" s="2" t="str">
        <f t="shared" si="0"/>
        <v xml:space="preserve"> </v>
      </c>
      <c r="F10" s="27"/>
      <c r="G10" s="2" t="str">
        <f t="shared" si="1"/>
        <v xml:space="preserve"> </v>
      </c>
      <c r="H10" s="27"/>
      <c r="I10" s="27"/>
      <c r="J10" s="2" t="str">
        <f t="shared" si="2"/>
        <v xml:space="preserve"> </v>
      </c>
      <c r="K10" s="27"/>
      <c r="L10" s="2" t="str">
        <f t="shared" si="3"/>
        <v xml:space="preserve"> </v>
      </c>
      <c r="M10" s="27"/>
    </row>
    <row r="11" spans="1:13" ht="25.5" x14ac:dyDescent="0.2">
      <c r="A11" s="26" t="s">
        <v>1825</v>
      </c>
      <c r="B11" s="26" t="s">
        <v>1826</v>
      </c>
      <c r="C11" s="27">
        <v>310000</v>
      </c>
      <c r="D11" s="27">
        <v>100000</v>
      </c>
      <c r="E11" s="2">
        <f t="shared" si="0"/>
        <v>32.258064516129032</v>
      </c>
      <c r="F11" s="27"/>
      <c r="G11" s="2" t="str">
        <f t="shared" si="1"/>
        <v xml:space="preserve"> </v>
      </c>
      <c r="H11" s="27"/>
      <c r="I11" s="27"/>
      <c r="J11" s="2" t="str">
        <f t="shared" si="2"/>
        <v xml:space="preserve"> </v>
      </c>
      <c r="K11" s="27"/>
      <c r="L11" s="2" t="str">
        <f t="shared" si="3"/>
        <v xml:space="preserve"> </v>
      </c>
      <c r="M11" s="27"/>
    </row>
    <row r="12" spans="1:13" ht="25.5" x14ac:dyDescent="0.2">
      <c r="A12" s="26" t="s">
        <v>1827</v>
      </c>
      <c r="B12" s="26" t="s">
        <v>1828</v>
      </c>
      <c r="C12" s="27">
        <v>-160000</v>
      </c>
      <c r="D12" s="27"/>
      <c r="E12" s="2" t="str">
        <f t="shared" si="0"/>
        <v/>
      </c>
      <c r="F12" s="27"/>
      <c r="G12" s="2" t="str">
        <f t="shared" si="1"/>
        <v xml:space="preserve"> </v>
      </c>
      <c r="H12" s="27"/>
      <c r="I12" s="27"/>
      <c r="J12" s="2" t="str">
        <f t="shared" si="2"/>
        <v xml:space="preserve"> </v>
      </c>
      <c r="K12" s="27"/>
      <c r="L12" s="2" t="str">
        <f t="shared" si="3"/>
        <v xml:space="preserve"> </v>
      </c>
      <c r="M12" s="27"/>
    </row>
    <row r="13" spans="1:13" ht="25.5" x14ac:dyDescent="0.2">
      <c r="A13" s="26" t="s">
        <v>1829</v>
      </c>
      <c r="B13" s="26" t="s">
        <v>1830</v>
      </c>
      <c r="C13" s="27">
        <v>25696.486110000002</v>
      </c>
      <c r="D13" s="27"/>
      <c r="E13" s="2" t="str">
        <f t="shared" si="0"/>
        <v/>
      </c>
      <c r="F13" s="27"/>
      <c r="G13" s="2" t="str">
        <f t="shared" si="1"/>
        <v xml:space="preserve"> </v>
      </c>
      <c r="H13" s="27"/>
      <c r="I13" s="27"/>
      <c r="J13" s="2" t="str">
        <f t="shared" si="2"/>
        <v xml:space="preserve"> </v>
      </c>
      <c r="K13" s="27"/>
      <c r="L13" s="2" t="str">
        <f t="shared" si="3"/>
        <v xml:space="preserve"> </v>
      </c>
      <c r="M13" s="27"/>
    </row>
    <row r="14" spans="1:13" ht="25.5" x14ac:dyDescent="0.2">
      <c r="A14" s="26" t="s">
        <v>1831</v>
      </c>
      <c r="B14" s="26" t="s">
        <v>1832</v>
      </c>
      <c r="C14" s="27">
        <v>-624.40034000000003</v>
      </c>
      <c r="D14" s="27"/>
      <c r="E14" s="2" t="str">
        <f t="shared" si="0"/>
        <v/>
      </c>
      <c r="F14" s="27"/>
      <c r="G14" s="2" t="str">
        <f t="shared" si="1"/>
        <v xml:space="preserve"> </v>
      </c>
      <c r="H14" s="27"/>
      <c r="I14" s="27"/>
      <c r="J14" s="2" t="str">
        <f t="shared" si="2"/>
        <v xml:space="preserve"> </v>
      </c>
      <c r="K14" s="27"/>
      <c r="L14" s="2" t="str">
        <f t="shared" si="3"/>
        <v xml:space="preserve"> </v>
      </c>
      <c r="M14" s="27"/>
    </row>
    <row r="15" spans="1:13" ht="25.5" x14ac:dyDescent="0.2">
      <c r="A15" s="26" t="s">
        <v>1833</v>
      </c>
      <c r="B15" s="26" t="s">
        <v>1834</v>
      </c>
      <c r="C15" s="27">
        <v>21897.916710000001</v>
      </c>
      <c r="D15" s="27"/>
      <c r="E15" s="2" t="str">
        <f t="shared" si="0"/>
        <v/>
      </c>
      <c r="F15" s="27"/>
      <c r="G15" s="2" t="str">
        <f t="shared" si="1"/>
        <v xml:space="preserve"> </v>
      </c>
      <c r="H15" s="27"/>
      <c r="I15" s="27"/>
      <c r="J15" s="2" t="str">
        <f t="shared" si="2"/>
        <v xml:space="preserve"> </v>
      </c>
      <c r="K15" s="27"/>
      <c r="L15" s="2" t="str">
        <f t="shared" si="3"/>
        <v xml:space="preserve"> </v>
      </c>
      <c r="M15" s="27"/>
    </row>
    <row r="16" spans="1:13" ht="25.5" x14ac:dyDescent="0.2">
      <c r="A16" s="26" t="s">
        <v>1835</v>
      </c>
      <c r="B16" s="26" t="s">
        <v>1836</v>
      </c>
      <c r="C16" s="27"/>
      <c r="D16" s="27"/>
      <c r="E16" s="2" t="str">
        <f t="shared" si="0"/>
        <v xml:space="preserve"> </v>
      </c>
      <c r="F16" s="27">
        <v>-900</v>
      </c>
      <c r="G16" s="2" t="str">
        <f t="shared" si="1"/>
        <v/>
      </c>
      <c r="H16" s="27"/>
      <c r="I16" s="27"/>
      <c r="J16" s="2" t="str">
        <f t="shared" si="2"/>
        <v xml:space="preserve"> </v>
      </c>
      <c r="K16" s="27"/>
      <c r="L16" s="2" t="str">
        <f t="shared" si="3"/>
        <v xml:space="preserve"> </v>
      </c>
      <c r="M16" s="27"/>
    </row>
    <row r="17" spans="1:13" x14ac:dyDescent="0.2">
      <c r="A17" s="26" t="s">
        <v>1837</v>
      </c>
      <c r="B17" s="26" t="s">
        <v>1838</v>
      </c>
      <c r="C17" s="27">
        <v>159918.86009</v>
      </c>
      <c r="D17" s="27">
        <v>-44760.664879999997</v>
      </c>
      <c r="E17" s="2" t="str">
        <f t="shared" si="0"/>
        <v/>
      </c>
      <c r="F17" s="27">
        <v>298000</v>
      </c>
      <c r="G17" s="2" t="str">
        <f t="shared" si="1"/>
        <v/>
      </c>
      <c r="H17" s="27">
        <v>159918.86009</v>
      </c>
      <c r="I17" s="27">
        <v>-44760.664879999997</v>
      </c>
      <c r="J17" s="2" t="str">
        <f t="shared" si="2"/>
        <v/>
      </c>
      <c r="K17" s="27"/>
      <c r="L17" s="2" t="str">
        <f t="shared" si="3"/>
        <v xml:space="preserve"> </v>
      </c>
      <c r="M17" s="27"/>
    </row>
    <row r="18" spans="1:13" ht="25.5" x14ac:dyDescent="0.2">
      <c r="A18" s="26" t="s">
        <v>1839</v>
      </c>
      <c r="B18" s="26" t="s">
        <v>1840</v>
      </c>
      <c r="C18" s="27">
        <v>159918.86009</v>
      </c>
      <c r="D18" s="27">
        <v>-44760.664879999997</v>
      </c>
      <c r="E18" s="2" t="str">
        <f t="shared" si="0"/>
        <v/>
      </c>
      <c r="F18" s="27">
        <v>298000</v>
      </c>
      <c r="G18" s="2" t="str">
        <f t="shared" si="1"/>
        <v/>
      </c>
      <c r="H18" s="27">
        <v>159918.86009</v>
      </c>
      <c r="I18" s="27">
        <v>-44760.664879999997</v>
      </c>
      <c r="J18" s="2" t="str">
        <f t="shared" si="2"/>
        <v/>
      </c>
      <c r="K18" s="27"/>
      <c r="L18" s="2" t="str">
        <f t="shared" si="3"/>
        <v xml:space="preserve"> </v>
      </c>
      <c r="M18" s="27"/>
    </row>
    <row r="19" spans="1:13" ht="25.5" x14ac:dyDescent="0.2">
      <c r="A19" s="26" t="s">
        <v>1841</v>
      </c>
      <c r="B19" s="26" t="s">
        <v>1842</v>
      </c>
      <c r="C19" s="27">
        <v>6969918.40087</v>
      </c>
      <c r="D19" s="27"/>
      <c r="E19" s="2" t="str">
        <f t="shared" si="0"/>
        <v/>
      </c>
      <c r="F19" s="27">
        <v>298000</v>
      </c>
      <c r="G19" s="2" t="str">
        <f t="shared" si="1"/>
        <v/>
      </c>
      <c r="H19" s="27">
        <v>6911802.6008700002</v>
      </c>
      <c r="I19" s="27"/>
      <c r="J19" s="2" t="str">
        <f t="shared" si="2"/>
        <v/>
      </c>
      <c r="K19" s="27"/>
      <c r="L19" s="2" t="str">
        <f t="shared" si="3"/>
        <v xml:space="preserve"> </v>
      </c>
      <c r="M19" s="27"/>
    </row>
    <row r="20" spans="1:13" ht="25.5" x14ac:dyDescent="0.2">
      <c r="A20" s="26" t="s">
        <v>1843</v>
      </c>
      <c r="B20" s="26" t="s">
        <v>1844</v>
      </c>
      <c r="C20" s="27">
        <v>-6809999.5407800004</v>
      </c>
      <c r="D20" s="27">
        <v>-44760.664879999997</v>
      </c>
      <c r="E20" s="2">
        <f t="shared" si="0"/>
        <v>0.65727853007862647</v>
      </c>
      <c r="F20" s="27"/>
      <c r="G20" s="2" t="str">
        <f t="shared" si="1"/>
        <v xml:space="preserve"> </v>
      </c>
      <c r="H20" s="27">
        <v>-6751883.7407799996</v>
      </c>
      <c r="I20" s="27">
        <v>-44760.664879999997</v>
      </c>
      <c r="J20" s="2">
        <f t="shared" si="2"/>
        <v>0.66293595385321458</v>
      </c>
      <c r="K20" s="27"/>
      <c r="L20" s="2" t="str">
        <f t="shared" si="3"/>
        <v xml:space="preserve"> </v>
      </c>
      <c r="M20" s="27"/>
    </row>
    <row r="21" spans="1:13" ht="25.5" x14ac:dyDescent="0.2">
      <c r="A21" s="26" t="s">
        <v>1845</v>
      </c>
      <c r="B21" s="26" t="s">
        <v>1846</v>
      </c>
      <c r="C21" s="27">
        <v>6911802.6008700002</v>
      </c>
      <c r="D21" s="27"/>
      <c r="E21" s="2" t="str">
        <f t="shared" si="0"/>
        <v/>
      </c>
      <c r="F21" s="27"/>
      <c r="G21" s="2" t="str">
        <f t="shared" si="1"/>
        <v xml:space="preserve"> </v>
      </c>
      <c r="H21" s="27">
        <v>6911802.6008700002</v>
      </c>
      <c r="I21" s="27"/>
      <c r="J21" s="2" t="str">
        <f t="shared" si="2"/>
        <v/>
      </c>
      <c r="K21" s="27"/>
      <c r="L21" s="2" t="str">
        <f t="shared" si="3"/>
        <v xml:space="preserve"> </v>
      </c>
      <c r="M21" s="27"/>
    </row>
    <row r="22" spans="1:13" ht="25.5" x14ac:dyDescent="0.2">
      <c r="A22" s="26" t="s">
        <v>1847</v>
      </c>
      <c r="B22" s="26" t="s">
        <v>1848</v>
      </c>
      <c r="C22" s="27">
        <v>-6751883.7407799996</v>
      </c>
      <c r="D22" s="27">
        <v>-44760.664879999997</v>
      </c>
      <c r="E22" s="2">
        <f t="shared" si="0"/>
        <v>0.66293595385321458</v>
      </c>
      <c r="F22" s="27"/>
      <c r="G22" s="2" t="str">
        <f t="shared" si="1"/>
        <v xml:space="preserve"> </v>
      </c>
      <c r="H22" s="27">
        <v>-6751883.7407799996</v>
      </c>
      <c r="I22" s="27">
        <v>-44760.664879999997</v>
      </c>
      <c r="J22" s="2">
        <f t="shared" si="2"/>
        <v>0.66293595385321458</v>
      </c>
      <c r="K22" s="27"/>
      <c r="L22" s="2" t="str">
        <f t="shared" si="3"/>
        <v xml:space="preserve"> </v>
      </c>
      <c r="M22" s="27"/>
    </row>
    <row r="23" spans="1:13" ht="25.5" x14ac:dyDescent="0.2">
      <c r="A23" s="26" t="s">
        <v>1849</v>
      </c>
      <c r="B23" s="26" t="s">
        <v>1850</v>
      </c>
      <c r="C23" s="27"/>
      <c r="D23" s="27"/>
      <c r="E23" s="2" t="str">
        <f t="shared" si="0"/>
        <v xml:space="preserve"> </v>
      </c>
      <c r="F23" s="27">
        <v>298000</v>
      </c>
      <c r="G23" s="2" t="str">
        <f t="shared" si="1"/>
        <v/>
      </c>
      <c r="H23" s="27"/>
      <c r="I23" s="27"/>
      <c r="J23" s="2" t="str">
        <f t="shared" si="2"/>
        <v xml:space="preserve"> </v>
      </c>
      <c r="K23" s="27"/>
      <c r="L23" s="2" t="str">
        <f t="shared" si="3"/>
        <v xml:space="preserve"> </v>
      </c>
      <c r="M23" s="27"/>
    </row>
    <row r="24" spans="1:13" ht="25.5" x14ac:dyDescent="0.2">
      <c r="A24" s="26" t="s">
        <v>1851</v>
      </c>
      <c r="B24" s="26" t="s">
        <v>1852</v>
      </c>
      <c r="C24" s="27"/>
      <c r="D24" s="27"/>
      <c r="E24" s="2" t="str">
        <f t="shared" si="0"/>
        <v xml:space="preserve"> </v>
      </c>
      <c r="F24" s="27"/>
      <c r="G24" s="2" t="str">
        <f t="shared" si="1"/>
        <v xml:space="preserve"> </v>
      </c>
      <c r="H24" s="27"/>
      <c r="I24" s="27"/>
      <c r="J24" s="2" t="str">
        <f t="shared" si="2"/>
        <v xml:space="preserve"> </v>
      </c>
      <c r="K24" s="27"/>
      <c r="L24" s="2" t="str">
        <f t="shared" si="3"/>
        <v xml:space="preserve"> </v>
      </c>
      <c r="M24" s="27"/>
    </row>
    <row r="25" spans="1:13" ht="25.5" x14ac:dyDescent="0.2">
      <c r="A25" s="26" t="s">
        <v>1853</v>
      </c>
      <c r="B25" s="26" t="s">
        <v>1854</v>
      </c>
      <c r="C25" s="27">
        <v>51177.4</v>
      </c>
      <c r="D25" s="27"/>
      <c r="E25" s="2" t="str">
        <f t="shared" si="0"/>
        <v/>
      </c>
      <c r="F25" s="27"/>
      <c r="G25" s="2" t="str">
        <f t="shared" si="1"/>
        <v xml:space="preserve"> </v>
      </c>
      <c r="H25" s="27"/>
      <c r="I25" s="27"/>
      <c r="J25" s="2" t="str">
        <f t="shared" si="2"/>
        <v xml:space="preserve"> </v>
      </c>
      <c r="K25" s="27"/>
      <c r="L25" s="2" t="str">
        <f t="shared" si="3"/>
        <v xml:space="preserve"> </v>
      </c>
      <c r="M25" s="27"/>
    </row>
    <row r="26" spans="1:13" ht="25.5" x14ac:dyDescent="0.2">
      <c r="A26" s="26" t="s">
        <v>1855</v>
      </c>
      <c r="B26" s="26" t="s">
        <v>1856</v>
      </c>
      <c r="C26" s="27">
        <v>-51177.4</v>
      </c>
      <c r="D26" s="27"/>
      <c r="E26" s="2" t="str">
        <f t="shared" si="0"/>
        <v/>
      </c>
      <c r="F26" s="27"/>
      <c r="G26" s="2" t="str">
        <f t="shared" si="1"/>
        <v xml:space="preserve"> </v>
      </c>
      <c r="H26" s="27"/>
      <c r="I26" s="27"/>
      <c r="J26" s="2" t="str">
        <f t="shared" si="2"/>
        <v xml:space="preserve"> </v>
      </c>
      <c r="K26" s="27"/>
      <c r="L26" s="2" t="str">
        <f t="shared" si="3"/>
        <v xml:space="preserve"> </v>
      </c>
      <c r="M26" s="27"/>
    </row>
    <row r="27" spans="1:13" ht="25.5" x14ac:dyDescent="0.2">
      <c r="A27" s="26" t="s">
        <v>1857</v>
      </c>
      <c r="B27" s="26" t="s">
        <v>1858</v>
      </c>
      <c r="C27" s="27">
        <v>6938.4</v>
      </c>
      <c r="D27" s="27"/>
      <c r="E27" s="2" t="str">
        <f t="shared" si="0"/>
        <v/>
      </c>
      <c r="F27" s="27"/>
      <c r="G27" s="2" t="str">
        <f t="shared" si="1"/>
        <v xml:space="preserve"> </v>
      </c>
      <c r="H27" s="27"/>
      <c r="I27" s="27"/>
      <c r="J27" s="2" t="str">
        <f t="shared" si="2"/>
        <v xml:space="preserve"> </v>
      </c>
      <c r="K27" s="27"/>
      <c r="L27" s="2" t="str">
        <f t="shared" si="3"/>
        <v xml:space="preserve"> </v>
      </c>
      <c r="M27" s="27"/>
    </row>
    <row r="28" spans="1:13" ht="25.5" x14ac:dyDescent="0.2">
      <c r="A28" s="26" t="s">
        <v>1859</v>
      </c>
      <c r="B28" s="26" t="s">
        <v>1860</v>
      </c>
      <c r="C28" s="27">
        <v>-6938.4</v>
      </c>
      <c r="D28" s="27"/>
      <c r="E28" s="2" t="str">
        <f t="shared" si="0"/>
        <v/>
      </c>
      <c r="F28" s="27"/>
      <c r="G28" s="2" t="str">
        <f t="shared" si="1"/>
        <v xml:space="preserve"> </v>
      </c>
      <c r="H28" s="27"/>
      <c r="I28" s="27"/>
      <c r="J28" s="2" t="str">
        <f t="shared" si="2"/>
        <v xml:space="preserve"> </v>
      </c>
      <c r="K28" s="27"/>
      <c r="L28" s="2" t="str">
        <f t="shared" si="3"/>
        <v xml:space="preserve"> </v>
      </c>
      <c r="M28" s="27"/>
    </row>
    <row r="29" spans="1:13" ht="25.5" x14ac:dyDescent="0.2">
      <c r="A29" s="26" t="s">
        <v>1861</v>
      </c>
      <c r="B29" s="26" t="s">
        <v>1862</v>
      </c>
      <c r="C29" s="27"/>
      <c r="D29" s="27"/>
      <c r="E29" s="2" t="str">
        <f t="shared" si="0"/>
        <v xml:space="preserve"> </v>
      </c>
      <c r="F29" s="27"/>
      <c r="G29" s="2" t="str">
        <f t="shared" si="1"/>
        <v xml:space="preserve"> </v>
      </c>
      <c r="H29" s="27"/>
      <c r="I29" s="27"/>
      <c r="J29" s="2" t="str">
        <f t="shared" si="2"/>
        <v xml:space="preserve"> </v>
      </c>
      <c r="K29" s="27"/>
      <c r="L29" s="2" t="str">
        <f t="shared" si="3"/>
        <v xml:space="preserve"> </v>
      </c>
      <c r="M29" s="27"/>
    </row>
    <row r="30" spans="1:13" x14ac:dyDescent="0.2">
      <c r="A30" s="26" t="s">
        <v>1863</v>
      </c>
      <c r="B30" s="26" t="s">
        <v>1864</v>
      </c>
      <c r="C30" s="27">
        <v>-329990.64</v>
      </c>
      <c r="D30" s="27">
        <v>5544947.2534699999</v>
      </c>
      <c r="E30" s="2" t="str">
        <f t="shared" si="0"/>
        <v/>
      </c>
      <c r="F30" s="27">
        <v>4159458.9449499999</v>
      </c>
      <c r="G30" s="2">
        <f t="shared" si="1"/>
        <v>133.30933967270241</v>
      </c>
      <c r="H30" s="27">
        <v>-268618.19465999998</v>
      </c>
      <c r="I30" s="27">
        <v>5366906.4717100002</v>
      </c>
      <c r="J30" s="2" t="str">
        <f t="shared" si="2"/>
        <v/>
      </c>
      <c r="K30" s="27">
        <v>3964862.7979700002</v>
      </c>
      <c r="L30" s="2">
        <f t="shared" si="3"/>
        <v>135.36171981683307</v>
      </c>
      <c r="M30" s="27">
        <v>629936.29349000007</v>
      </c>
    </row>
    <row r="31" spans="1:13" ht="25.5" x14ac:dyDescent="0.2">
      <c r="A31" s="26" t="s">
        <v>1865</v>
      </c>
      <c r="B31" s="26" t="s">
        <v>1866</v>
      </c>
      <c r="C31" s="27"/>
      <c r="D31" s="27">
        <v>2012.9499900000001</v>
      </c>
      <c r="E31" s="2" t="str">
        <f t="shared" si="0"/>
        <v xml:space="preserve"> </v>
      </c>
      <c r="F31" s="27"/>
      <c r="G31" s="2" t="str">
        <f t="shared" si="1"/>
        <v xml:space="preserve"> </v>
      </c>
      <c r="H31" s="27"/>
      <c r="I31" s="27"/>
      <c r="J31" s="2" t="str">
        <f t="shared" si="2"/>
        <v xml:space="preserve"> </v>
      </c>
      <c r="K31" s="27"/>
      <c r="L31" s="2" t="str">
        <f t="shared" si="3"/>
        <v xml:space="preserve"> </v>
      </c>
      <c r="M31" s="27"/>
    </row>
    <row r="32" spans="1:13" ht="25.5" x14ac:dyDescent="0.2">
      <c r="A32" s="26" t="s">
        <v>1867</v>
      </c>
      <c r="B32" s="26" t="s">
        <v>1868</v>
      </c>
      <c r="C32" s="27"/>
      <c r="D32" s="27">
        <v>2012.9499900000001</v>
      </c>
      <c r="E32" s="2" t="str">
        <f t="shared" si="0"/>
        <v xml:space="preserve"> </v>
      </c>
      <c r="F32" s="27"/>
      <c r="G32" s="2" t="str">
        <f t="shared" si="1"/>
        <v xml:space="preserve"> </v>
      </c>
      <c r="H32" s="27"/>
      <c r="I32" s="27"/>
      <c r="J32" s="2" t="str">
        <f t="shared" si="2"/>
        <v xml:space="preserve"> </v>
      </c>
      <c r="K32" s="27"/>
      <c r="L32" s="2" t="str">
        <f t="shared" si="3"/>
        <v xml:space="preserve"> </v>
      </c>
      <c r="M32" s="27"/>
    </row>
    <row r="33" spans="1:13" ht="25.5" x14ac:dyDescent="0.2">
      <c r="A33" s="26" t="s">
        <v>1869</v>
      </c>
      <c r="B33" s="26" t="s">
        <v>1870</v>
      </c>
      <c r="C33" s="27"/>
      <c r="D33" s="27">
        <v>2012.9499900000001</v>
      </c>
      <c r="E33" s="2" t="str">
        <f t="shared" si="0"/>
        <v xml:space="preserve"> </v>
      </c>
      <c r="F33" s="27"/>
      <c r="G33" s="2" t="str">
        <f t="shared" si="1"/>
        <v xml:space="preserve"> </v>
      </c>
      <c r="H33" s="27"/>
      <c r="I33" s="27"/>
      <c r="J33" s="2" t="str">
        <f t="shared" si="2"/>
        <v xml:space="preserve"> </v>
      </c>
      <c r="K33" s="27"/>
      <c r="L33" s="2" t="str">
        <f t="shared" si="3"/>
        <v xml:space="preserve"> </v>
      </c>
      <c r="M33" s="27"/>
    </row>
    <row r="34" spans="1:13" x14ac:dyDescent="0.2">
      <c r="A34" s="26" t="s">
        <v>1871</v>
      </c>
      <c r="B34" s="26" t="s">
        <v>1872</v>
      </c>
      <c r="C34" s="27">
        <v>-329990.64</v>
      </c>
      <c r="D34" s="27">
        <v>5467.0649999999996</v>
      </c>
      <c r="E34" s="2" t="str">
        <f t="shared" si="0"/>
        <v/>
      </c>
      <c r="F34" s="27">
        <v>5467.0649999999996</v>
      </c>
      <c r="G34" s="2">
        <f t="shared" si="1"/>
        <v>100</v>
      </c>
      <c r="H34" s="27">
        <v>-268618.19465999998</v>
      </c>
      <c r="I34" s="27">
        <v>10467.065000000001</v>
      </c>
      <c r="J34" s="2" t="str">
        <f t="shared" si="2"/>
        <v/>
      </c>
      <c r="K34" s="27">
        <v>5467.0649999999996</v>
      </c>
      <c r="L34" s="2">
        <f t="shared" si="3"/>
        <v>191.45675055994397</v>
      </c>
      <c r="M34" s="27">
        <v>1822.3550000000014</v>
      </c>
    </row>
    <row r="35" spans="1:13" x14ac:dyDescent="0.2">
      <c r="A35" s="26" t="s">
        <v>1873</v>
      </c>
      <c r="B35" s="26" t="s">
        <v>1874</v>
      </c>
      <c r="C35" s="27">
        <v>-660300</v>
      </c>
      <c r="D35" s="27"/>
      <c r="E35" s="2" t="str">
        <f t="shared" si="0"/>
        <v/>
      </c>
      <c r="F35" s="27"/>
      <c r="G35" s="2" t="str">
        <f t="shared" si="1"/>
        <v xml:space="preserve"> </v>
      </c>
      <c r="H35" s="27">
        <v>-650000</v>
      </c>
      <c r="I35" s="27"/>
      <c r="J35" s="2" t="str">
        <f t="shared" si="2"/>
        <v/>
      </c>
      <c r="K35" s="27"/>
      <c r="L35" s="2" t="str">
        <f t="shared" si="3"/>
        <v xml:space="preserve"> </v>
      </c>
      <c r="M35" s="27"/>
    </row>
    <row r="36" spans="1:13" ht="25.5" x14ac:dyDescent="0.2">
      <c r="A36" s="26" t="s">
        <v>1875</v>
      </c>
      <c r="B36" s="26" t="s">
        <v>1876</v>
      </c>
      <c r="C36" s="27">
        <v>330309.36</v>
      </c>
      <c r="D36" s="27">
        <v>5467.0649999999996</v>
      </c>
      <c r="E36" s="2">
        <f t="shared" si="0"/>
        <v>1.6551347500415974</v>
      </c>
      <c r="F36" s="27">
        <v>5467.0649999999996</v>
      </c>
      <c r="G36" s="2">
        <f t="shared" si="1"/>
        <v>100</v>
      </c>
      <c r="H36" s="27">
        <v>381381.80534000002</v>
      </c>
      <c r="I36" s="27">
        <v>10467.065000000001</v>
      </c>
      <c r="J36" s="2">
        <f t="shared" si="2"/>
        <v>2.744510842794051</v>
      </c>
      <c r="K36" s="27">
        <v>5467.0649999999996</v>
      </c>
      <c r="L36" s="2">
        <f t="shared" si="3"/>
        <v>191.45675055994397</v>
      </c>
      <c r="M36" s="27">
        <v>1822.3550000000014</v>
      </c>
    </row>
    <row r="37" spans="1:13" ht="25.5" x14ac:dyDescent="0.2">
      <c r="A37" s="26" t="s">
        <v>1877</v>
      </c>
      <c r="B37" s="26" t="s">
        <v>1878</v>
      </c>
      <c r="C37" s="27">
        <v>21868.26</v>
      </c>
      <c r="D37" s="27">
        <v>5467.0649999999996</v>
      </c>
      <c r="E37" s="2">
        <f t="shared" si="0"/>
        <v>25</v>
      </c>
      <c r="F37" s="27">
        <v>5467.0649999999996</v>
      </c>
      <c r="G37" s="2">
        <f t="shared" si="1"/>
        <v>100</v>
      </c>
      <c r="H37" s="27">
        <v>21868.26</v>
      </c>
      <c r="I37" s="27">
        <v>5467.0649999999996</v>
      </c>
      <c r="J37" s="2">
        <f t="shared" si="2"/>
        <v>25</v>
      </c>
      <c r="K37" s="27">
        <v>5467.0649999999996</v>
      </c>
      <c r="L37" s="2">
        <f t="shared" si="3"/>
        <v>100</v>
      </c>
      <c r="M37" s="27">
        <v>1822.3549999999996</v>
      </c>
    </row>
    <row r="38" spans="1:13" ht="25.5" x14ac:dyDescent="0.2">
      <c r="A38" s="26" t="s">
        <v>1879</v>
      </c>
      <c r="B38" s="26" t="s">
        <v>1880</v>
      </c>
      <c r="C38" s="27">
        <v>21868.26</v>
      </c>
      <c r="D38" s="27">
        <v>5467.0649999999996</v>
      </c>
      <c r="E38" s="2">
        <f t="shared" si="0"/>
        <v>25</v>
      </c>
      <c r="F38" s="27">
        <v>5467.0649999999996</v>
      </c>
      <c r="G38" s="2">
        <f t="shared" si="1"/>
        <v>100</v>
      </c>
      <c r="H38" s="27">
        <v>21868.26</v>
      </c>
      <c r="I38" s="27">
        <v>5467.0649999999996</v>
      </c>
      <c r="J38" s="2">
        <f t="shared" si="2"/>
        <v>25</v>
      </c>
      <c r="K38" s="27">
        <v>5467.0649999999996</v>
      </c>
      <c r="L38" s="2">
        <f t="shared" si="3"/>
        <v>100</v>
      </c>
      <c r="M38" s="27">
        <v>1822.3549999999996</v>
      </c>
    </row>
    <row r="39" spans="1:13" ht="25.5" x14ac:dyDescent="0.2">
      <c r="A39" s="26" t="s">
        <v>1881</v>
      </c>
      <c r="B39" s="26" t="s">
        <v>1882</v>
      </c>
      <c r="C39" s="27">
        <v>-660300</v>
      </c>
      <c r="D39" s="27"/>
      <c r="E39" s="2" t="str">
        <f t="shared" si="0"/>
        <v/>
      </c>
      <c r="F39" s="27"/>
      <c r="G39" s="2" t="str">
        <f t="shared" si="1"/>
        <v xml:space="preserve"> </v>
      </c>
      <c r="H39" s="27">
        <v>-650000</v>
      </c>
      <c r="I39" s="27"/>
      <c r="J39" s="2" t="str">
        <f t="shared" si="2"/>
        <v/>
      </c>
      <c r="K39" s="27"/>
      <c r="L39" s="2" t="str">
        <f t="shared" si="3"/>
        <v xml:space="preserve"> </v>
      </c>
      <c r="M39" s="27"/>
    </row>
    <row r="40" spans="1:13" ht="25.5" x14ac:dyDescent="0.2">
      <c r="A40" s="26" t="s">
        <v>1883</v>
      </c>
      <c r="B40" s="26" t="s">
        <v>1884</v>
      </c>
      <c r="C40" s="27">
        <v>308441.09999999998</v>
      </c>
      <c r="D40" s="27"/>
      <c r="E40" s="2" t="str">
        <f t="shared" si="0"/>
        <v/>
      </c>
      <c r="F40" s="27"/>
      <c r="G40" s="2" t="str">
        <f t="shared" si="1"/>
        <v xml:space="preserve"> </v>
      </c>
      <c r="H40" s="27">
        <v>359513.54534000001</v>
      </c>
      <c r="I40" s="27">
        <v>5000</v>
      </c>
      <c r="J40" s="2">
        <f t="shared" si="2"/>
        <v>1.3907681823980758</v>
      </c>
      <c r="K40" s="27"/>
      <c r="L40" s="2" t="str">
        <f t="shared" si="3"/>
        <v xml:space="preserve"> </v>
      </c>
      <c r="M40" s="27"/>
    </row>
    <row r="41" spans="1:13" ht="38.25" x14ac:dyDescent="0.2">
      <c r="A41" s="26" t="s">
        <v>1885</v>
      </c>
      <c r="B41" s="26" t="s">
        <v>1886</v>
      </c>
      <c r="C41" s="27">
        <v>-650000</v>
      </c>
      <c r="D41" s="27"/>
      <c r="E41" s="2" t="str">
        <f t="shared" si="0"/>
        <v/>
      </c>
      <c r="F41" s="27"/>
      <c r="G41" s="2" t="str">
        <f t="shared" si="1"/>
        <v xml:space="preserve"> </v>
      </c>
      <c r="H41" s="27">
        <v>-650000</v>
      </c>
      <c r="I41" s="27"/>
      <c r="J41" s="2" t="str">
        <f t="shared" si="2"/>
        <v/>
      </c>
      <c r="K41" s="27"/>
      <c r="L41" s="2" t="str">
        <f t="shared" si="3"/>
        <v xml:space="preserve"> </v>
      </c>
      <c r="M41" s="27"/>
    </row>
    <row r="42" spans="1:13" ht="38.25" x14ac:dyDescent="0.2">
      <c r="A42" s="26" t="s">
        <v>1887</v>
      </c>
      <c r="B42" s="26" t="s">
        <v>1888</v>
      </c>
      <c r="C42" s="27">
        <v>298141.09999999998</v>
      </c>
      <c r="D42" s="27"/>
      <c r="E42" s="2" t="str">
        <f t="shared" si="0"/>
        <v/>
      </c>
      <c r="F42" s="27"/>
      <c r="G42" s="2" t="str">
        <f t="shared" si="1"/>
        <v xml:space="preserve"> </v>
      </c>
      <c r="H42" s="27">
        <v>359513.54534000001</v>
      </c>
      <c r="I42" s="27">
        <v>5000</v>
      </c>
      <c r="J42" s="2">
        <f t="shared" si="2"/>
        <v>1.3907681823980758</v>
      </c>
      <c r="K42" s="27"/>
      <c r="L42" s="2" t="str">
        <f t="shared" si="3"/>
        <v xml:space="preserve"> </v>
      </c>
      <c r="M42" s="27"/>
    </row>
    <row r="43" spans="1:13" ht="38.25" x14ac:dyDescent="0.2">
      <c r="A43" s="26" t="s">
        <v>1889</v>
      </c>
      <c r="B43" s="26" t="s">
        <v>1890</v>
      </c>
      <c r="C43" s="27">
        <v>-10300</v>
      </c>
      <c r="D43" s="27"/>
      <c r="E43" s="2" t="str">
        <f t="shared" si="0"/>
        <v/>
      </c>
      <c r="F43" s="27"/>
      <c r="G43" s="2" t="str">
        <f t="shared" si="1"/>
        <v xml:space="preserve"> </v>
      </c>
      <c r="H43" s="27"/>
      <c r="I43" s="27"/>
      <c r="J43" s="2" t="str">
        <f t="shared" si="2"/>
        <v xml:space="preserve"> </v>
      </c>
      <c r="K43" s="27"/>
      <c r="L43" s="2" t="str">
        <f t="shared" si="3"/>
        <v xml:space="preserve"> </v>
      </c>
      <c r="M43" s="27"/>
    </row>
    <row r="44" spans="1:13" ht="38.25" x14ac:dyDescent="0.2">
      <c r="A44" s="26" t="s">
        <v>1891</v>
      </c>
      <c r="B44" s="26" t="s">
        <v>1892</v>
      </c>
      <c r="C44" s="27">
        <v>10300</v>
      </c>
      <c r="D44" s="27"/>
      <c r="E44" s="2" t="str">
        <f t="shared" si="0"/>
        <v/>
      </c>
      <c r="F44" s="27"/>
      <c r="G44" s="2" t="str">
        <f t="shared" si="1"/>
        <v xml:space="preserve"> </v>
      </c>
      <c r="H44" s="27"/>
      <c r="I44" s="27"/>
      <c r="J44" s="2" t="str">
        <f t="shared" si="2"/>
        <v xml:space="preserve"> </v>
      </c>
      <c r="K44" s="27"/>
      <c r="L44" s="2" t="str">
        <f t="shared" si="3"/>
        <v xml:space="preserve"> </v>
      </c>
      <c r="M44" s="27"/>
    </row>
    <row r="45" spans="1:13" x14ac:dyDescent="0.2">
      <c r="A45" s="26" t="s">
        <v>1893</v>
      </c>
      <c r="B45" s="26" t="s">
        <v>1894</v>
      </c>
      <c r="C45" s="27"/>
      <c r="D45" s="27">
        <v>5537467.2384799998</v>
      </c>
      <c r="E45" s="2" t="str">
        <f t="shared" si="0"/>
        <v xml:space="preserve"> </v>
      </c>
      <c r="F45" s="27">
        <v>4153991.87995</v>
      </c>
      <c r="G45" s="2">
        <f t="shared" si="1"/>
        <v>133.30471985772522</v>
      </c>
      <c r="H45" s="27"/>
      <c r="I45" s="27">
        <v>5356439.4067099998</v>
      </c>
      <c r="J45" s="2" t="str">
        <f t="shared" si="2"/>
        <v xml:space="preserve"> </v>
      </c>
      <c r="K45" s="27">
        <v>3959395.7329699998</v>
      </c>
      <c r="L45" s="2">
        <f t="shared" si="3"/>
        <v>135.28426477067646</v>
      </c>
      <c r="M45" s="27">
        <v>628113.93848999962</v>
      </c>
    </row>
    <row r="46" spans="1:13" ht="51" x14ac:dyDescent="0.2">
      <c r="A46" s="26" t="s">
        <v>1895</v>
      </c>
      <c r="B46" s="26" t="s">
        <v>1896</v>
      </c>
      <c r="C46" s="27"/>
      <c r="D46" s="27">
        <v>5537467.2384799998</v>
      </c>
      <c r="E46" s="2" t="str">
        <f t="shared" si="0"/>
        <v xml:space="preserve"> </v>
      </c>
      <c r="F46" s="27">
        <v>4153991.87995</v>
      </c>
      <c r="G46" s="2">
        <f t="shared" si="1"/>
        <v>133.30471985772522</v>
      </c>
      <c r="H46" s="27"/>
      <c r="I46" s="27">
        <v>5356439.4067099998</v>
      </c>
      <c r="J46" s="2" t="str">
        <f t="shared" si="2"/>
        <v xml:space="preserve"> </v>
      </c>
      <c r="K46" s="27">
        <v>3959395.7329699998</v>
      </c>
      <c r="L46" s="2">
        <f t="shared" si="3"/>
        <v>135.28426477067646</v>
      </c>
      <c r="M46" s="27">
        <v>628113.93848999962</v>
      </c>
    </row>
    <row r="47" spans="1:13" ht="114.75" x14ac:dyDescent="0.2">
      <c r="A47" s="26" t="s">
        <v>1897</v>
      </c>
      <c r="B47" s="26" t="s">
        <v>1898</v>
      </c>
      <c r="C47" s="27"/>
      <c r="D47" s="27">
        <v>5356439.4067099998</v>
      </c>
      <c r="E47" s="2" t="str">
        <f t="shared" si="0"/>
        <v xml:space="preserve"> </v>
      </c>
      <c r="F47" s="27">
        <v>3959395.7329699998</v>
      </c>
      <c r="G47" s="2">
        <f t="shared" si="1"/>
        <v>135.28426477067646</v>
      </c>
      <c r="H47" s="27"/>
      <c r="I47" s="27">
        <v>5356439.4067099998</v>
      </c>
      <c r="J47" s="2" t="str">
        <f t="shared" si="2"/>
        <v xml:space="preserve"> </v>
      </c>
      <c r="K47" s="27">
        <v>3959395.7329699998</v>
      </c>
      <c r="L47" s="2">
        <f t="shared" si="3"/>
        <v>135.28426477067646</v>
      </c>
      <c r="M47" s="27">
        <v>628113.93848999962</v>
      </c>
    </row>
    <row r="48" spans="1:13" ht="25.5" x14ac:dyDescent="0.2">
      <c r="A48" s="26" t="s">
        <v>1899</v>
      </c>
      <c r="B48" s="26" t="s">
        <v>1900</v>
      </c>
      <c r="C48" s="27"/>
      <c r="D48" s="27">
        <v>16762.259310000001</v>
      </c>
      <c r="E48" s="2" t="str">
        <f t="shared" si="0"/>
        <v xml:space="preserve"> </v>
      </c>
      <c r="F48" s="27">
        <v>15579.787109999999</v>
      </c>
      <c r="G48" s="2">
        <f t="shared" si="1"/>
        <v>107.58978406862198</v>
      </c>
      <c r="H48" s="27"/>
      <c r="I48" s="27">
        <v>16762.259310000001</v>
      </c>
      <c r="J48" s="2" t="str">
        <f t="shared" si="2"/>
        <v xml:space="preserve"> </v>
      </c>
      <c r="K48" s="27">
        <v>15579.787109999999</v>
      </c>
      <c r="L48" s="2">
        <f t="shared" si="3"/>
        <v>107.58978406862198</v>
      </c>
      <c r="M48" s="27">
        <v>2349.0235300000004</v>
      </c>
    </row>
    <row r="49" spans="1:13" ht="51" x14ac:dyDescent="0.2">
      <c r="A49" s="26" t="s">
        <v>1901</v>
      </c>
      <c r="B49" s="26" t="s">
        <v>1902</v>
      </c>
      <c r="C49" s="27"/>
      <c r="D49" s="27">
        <v>3660901.8436199999</v>
      </c>
      <c r="E49" s="2" t="str">
        <f t="shared" si="0"/>
        <v xml:space="preserve"> </v>
      </c>
      <c r="F49" s="27">
        <v>2760450.2799</v>
      </c>
      <c r="G49" s="2">
        <f t="shared" si="1"/>
        <v>132.61973491341493</v>
      </c>
      <c r="H49" s="27"/>
      <c r="I49" s="27">
        <v>3660901.8436199999</v>
      </c>
      <c r="J49" s="2" t="str">
        <f t="shared" si="2"/>
        <v xml:space="preserve"> </v>
      </c>
      <c r="K49" s="27">
        <v>2760450.2799</v>
      </c>
      <c r="L49" s="2">
        <f t="shared" si="3"/>
        <v>132.61973491341493</v>
      </c>
      <c r="M49" s="27">
        <v>261513.14888999984</v>
      </c>
    </row>
    <row r="50" spans="1:13" ht="51" x14ac:dyDescent="0.2">
      <c r="A50" s="26" t="s">
        <v>1903</v>
      </c>
      <c r="B50" s="26" t="s">
        <v>1904</v>
      </c>
      <c r="C50" s="27"/>
      <c r="D50" s="27">
        <v>845867.16688000003</v>
      </c>
      <c r="E50" s="2" t="str">
        <f t="shared" si="0"/>
        <v xml:space="preserve"> </v>
      </c>
      <c r="F50" s="27">
        <v>1088310.6083500001</v>
      </c>
      <c r="G50" s="2">
        <f t="shared" si="1"/>
        <v>77.722955228969852</v>
      </c>
      <c r="H50" s="27"/>
      <c r="I50" s="27">
        <v>845867.16688000003</v>
      </c>
      <c r="J50" s="2" t="str">
        <f t="shared" si="2"/>
        <v xml:space="preserve"> </v>
      </c>
      <c r="K50" s="27">
        <v>1088310.6083500001</v>
      </c>
      <c r="L50" s="2">
        <f t="shared" si="3"/>
        <v>77.722955228969852</v>
      </c>
      <c r="M50" s="27">
        <v>120533.46625000006</v>
      </c>
    </row>
    <row r="51" spans="1:13" ht="38.25" x14ac:dyDescent="0.2">
      <c r="A51" s="26" t="s">
        <v>1905</v>
      </c>
      <c r="B51" s="26" t="s">
        <v>1906</v>
      </c>
      <c r="C51" s="27"/>
      <c r="D51" s="27">
        <v>16711.020100000002</v>
      </c>
      <c r="E51" s="2" t="str">
        <f t="shared" si="0"/>
        <v xml:space="preserve"> </v>
      </c>
      <c r="F51" s="27">
        <v>12383.98278</v>
      </c>
      <c r="G51" s="2">
        <f t="shared" si="1"/>
        <v>134.94059541965868</v>
      </c>
      <c r="H51" s="27"/>
      <c r="I51" s="27">
        <v>16711.020100000002</v>
      </c>
      <c r="J51" s="2" t="str">
        <f t="shared" si="2"/>
        <v xml:space="preserve"> </v>
      </c>
      <c r="K51" s="27">
        <v>12383.98278</v>
      </c>
      <c r="L51" s="2">
        <f t="shared" si="3"/>
        <v>134.94059541965868</v>
      </c>
      <c r="M51" s="27">
        <v>526.63726000000133</v>
      </c>
    </row>
    <row r="52" spans="1:13" ht="51" x14ac:dyDescent="0.2">
      <c r="A52" s="26" t="s">
        <v>1907</v>
      </c>
      <c r="B52" s="26" t="s">
        <v>1908</v>
      </c>
      <c r="C52" s="27"/>
      <c r="D52" s="27">
        <v>816197.11679999996</v>
      </c>
      <c r="E52" s="2" t="str">
        <f t="shared" si="0"/>
        <v xml:space="preserve"> </v>
      </c>
      <c r="F52" s="27">
        <v>82671.074829999998</v>
      </c>
      <c r="G52" s="2" t="str">
        <f t="shared" si="1"/>
        <v>свыше 200</v>
      </c>
      <c r="H52" s="27"/>
      <c r="I52" s="27">
        <v>816197.11679999996</v>
      </c>
      <c r="J52" s="2" t="str">
        <f t="shared" si="2"/>
        <v xml:space="preserve"> </v>
      </c>
      <c r="K52" s="27">
        <v>82671.074829999998</v>
      </c>
      <c r="L52" s="2" t="str">
        <f t="shared" si="3"/>
        <v>свыше 200</v>
      </c>
      <c r="M52" s="27">
        <v>243191.66255999997</v>
      </c>
    </row>
    <row r="53" spans="1:13" ht="89.25" x14ac:dyDescent="0.2">
      <c r="A53" s="26" t="s">
        <v>1909</v>
      </c>
      <c r="B53" s="26" t="s">
        <v>1910</v>
      </c>
      <c r="C53" s="27"/>
      <c r="D53" s="27">
        <v>181027.83176999999</v>
      </c>
      <c r="E53" s="2" t="str">
        <f t="shared" si="0"/>
        <v xml:space="preserve"> </v>
      </c>
      <c r="F53" s="27">
        <v>194596.14697999999</v>
      </c>
      <c r="G53" s="2">
        <f t="shared" si="1"/>
        <v>93.027449196414707</v>
      </c>
      <c r="H53" s="27"/>
      <c r="I53" s="27"/>
      <c r="J53" s="2" t="str">
        <f t="shared" si="2"/>
        <v xml:space="preserve"> </v>
      </c>
      <c r="K53" s="27"/>
      <c r="L53" s="2" t="str">
        <f t="shared" si="3"/>
        <v xml:space="preserve"> </v>
      </c>
      <c r="M53" s="27"/>
    </row>
    <row r="54" spans="1:13" ht="140.25" x14ac:dyDescent="0.2">
      <c r="A54" s="26" t="s">
        <v>1911</v>
      </c>
      <c r="B54" s="26" t="s">
        <v>1912</v>
      </c>
      <c r="C54" s="27"/>
      <c r="D54" s="27">
        <v>3256.2621399999998</v>
      </c>
      <c r="E54" s="2" t="str">
        <f t="shared" si="0"/>
        <v xml:space="preserve"> </v>
      </c>
      <c r="F54" s="27">
        <v>560.26976000000002</v>
      </c>
      <c r="G54" s="2" t="str">
        <f t="shared" si="1"/>
        <v>свыше 200</v>
      </c>
      <c r="H54" s="27"/>
      <c r="I54" s="27"/>
      <c r="J54" s="2" t="str">
        <f t="shared" si="2"/>
        <v xml:space="preserve"> </v>
      </c>
      <c r="K54" s="27"/>
      <c r="L54" s="2" t="str">
        <f t="shared" si="3"/>
        <v xml:space="preserve"> </v>
      </c>
      <c r="M54" s="27"/>
    </row>
    <row r="55" spans="1:13" ht="140.25" x14ac:dyDescent="0.2">
      <c r="A55" s="26" t="s">
        <v>1913</v>
      </c>
      <c r="B55" s="26" t="s">
        <v>1914</v>
      </c>
      <c r="C55" s="27"/>
      <c r="D55" s="27">
        <v>177771.56963000001</v>
      </c>
      <c r="E55" s="2" t="str">
        <f t="shared" si="0"/>
        <v xml:space="preserve"> </v>
      </c>
      <c r="F55" s="27">
        <v>194035.87721999999</v>
      </c>
      <c r="G55" s="2">
        <f t="shared" si="1"/>
        <v>91.617886432641868</v>
      </c>
      <c r="H55" s="27"/>
      <c r="I55" s="27"/>
      <c r="J55" s="2" t="str">
        <f t="shared" si="2"/>
        <v xml:space="preserve"> </v>
      </c>
      <c r="K55" s="27"/>
      <c r="L55" s="2" t="str">
        <f t="shared" si="3"/>
        <v xml:space="preserve"> </v>
      </c>
      <c r="M55" s="27"/>
    </row>
    <row r="56" spans="1:13" x14ac:dyDescent="0.2">
      <c r="A56" s="26" t="s">
        <v>1915</v>
      </c>
      <c r="B56" s="26" t="s">
        <v>1916</v>
      </c>
      <c r="C56" s="27">
        <v>6297998.2053699996</v>
      </c>
      <c r="D56" s="27">
        <v>-6854212.7774599995</v>
      </c>
      <c r="E56" s="2" t="str">
        <f t="shared" si="0"/>
        <v/>
      </c>
      <c r="F56" s="27">
        <v>-6195309.8492200002</v>
      </c>
      <c r="G56" s="2">
        <f t="shared" si="1"/>
        <v>110.63551209344205</v>
      </c>
      <c r="H56" s="27">
        <v>5035033.77097</v>
      </c>
      <c r="I56" s="27">
        <v>-6522898.4630300002</v>
      </c>
      <c r="J56" s="2" t="str">
        <f t="shared" si="2"/>
        <v/>
      </c>
      <c r="K56" s="27">
        <v>-5874021.1883699996</v>
      </c>
      <c r="L56" s="2">
        <f t="shared" si="3"/>
        <v>111.04655999445005</v>
      </c>
      <c r="M56" s="27">
        <v>-1876509.1140100006</v>
      </c>
    </row>
    <row r="57" spans="1:13" x14ac:dyDescent="0.2">
      <c r="A57" s="26" t="s">
        <v>1917</v>
      </c>
      <c r="B57" s="26" t="s">
        <v>1918</v>
      </c>
      <c r="C57" s="27">
        <v>6297998.2053699996</v>
      </c>
      <c r="D57" s="27">
        <v>-6854212.7774599995</v>
      </c>
      <c r="E57" s="2" t="str">
        <f t="shared" si="0"/>
        <v/>
      </c>
      <c r="F57" s="27">
        <v>-6195309.8492200002</v>
      </c>
      <c r="G57" s="2">
        <f t="shared" si="1"/>
        <v>110.63551209344205</v>
      </c>
      <c r="H57" s="27">
        <v>5035033.77097</v>
      </c>
      <c r="I57" s="27">
        <v>-6522898.4630300002</v>
      </c>
      <c r="J57" s="2" t="str">
        <f t="shared" si="2"/>
        <v/>
      </c>
      <c r="K57" s="27">
        <v>-5874021.1883699996</v>
      </c>
      <c r="L57" s="2">
        <f t="shared" si="3"/>
        <v>111.04655999445005</v>
      </c>
      <c r="M57" s="27">
        <v>-1876509.1140100006</v>
      </c>
    </row>
    <row r="58" spans="1:13" x14ac:dyDescent="0.2">
      <c r="A58" s="26" t="s">
        <v>1919</v>
      </c>
      <c r="B58" s="26" t="s">
        <v>1920</v>
      </c>
      <c r="C58" s="27">
        <v>-85918923.638799995</v>
      </c>
      <c r="D58" s="27">
        <v>-33394867.051619999</v>
      </c>
      <c r="E58" s="2">
        <f t="shared" si="0"/>
        <v>38.867883392034557</v>
      </c>
      <c r="F58" s="27">
        <v>-31449281.017159998</v>
      </c>
      <c r="G58" s="2">
        <f t="shared" si="1"/>
        <v>106.18642452715663</v>
      </c>
      <c r="H58" s="27">
        <v>-75656118.021239996</v>
      </c>
      <c r="I58" s="27">
        <v>-30547711.326269999</v>
      </c>
      <c r="J58" s="2">
        <f t="shared" si="2"/>
        <v>40.3770536015262</v>
      </c>
      <c r="K58" s="27">
        <v>-28590242.936190002</v>
      </c>
      <c r="L58" s="2">
        <f t="shared" si="3"/>
        <v>106.84663083992967</v>
      </c>
      <c r="M58" s="27">
        <v>-10891804.735939998</v>
      </c>
    </row>
    <row r="59" spans="1:13" x14ac:dyDescent="0.2">
      <c r="A59" s="26" t="s">
        <v>1921</v>
      </c>
      <c r="B59" s="26" t="s">
        <v>1922</v>
      </c>
      <c r="C59" s="27">
        <v>-85918923.638799995</v>
      </c>
      <c r="D59" s="27">
        <v>-33394867.051619999</v>
      </c>
      <c r="E59" s="2">
        <f t="shared" si="0"/>
        <v>38.867883392034557</v>
      </c>
      <c r="F59" s="27">
        <v>-31449281.017159998</v>
      </c>
      <c r="G59" s="2">
        <f t="shared" si="1"/>
        <v>106.18642452715663</v>
      </c>
      <c r="H59" s="27">
        <v>-75656118.021239996</v>
      </c>
      <c r="I59" s="27">
        <v>-30547711.326269999</v>
      </c>
      <c r="J59" s="2">
        <f t="shared" si="2"/>
        <v>40.3770536015262</v>
      </c>
      <c r="K59" s="27">
        <v>-28590242.936190002</v>
      </c>
      <c r="L59" s="2">
        <f t="shared" si="3"/>
        <v>106.84663083992967</v>
      </c>
      <c r="M59" s="27">
        <v>-10891804.735939998</v>
      </c>
    </row>
    <row r="60" spans="1:13" x14ac:dyDescent="0.2">
      <c r="A60" s="26" t="s">
        <v>1923</v>
      </c>
      <c r="B60" s="26" t="s">
        <v>1924</v>
      </c>
      <c r="C60" s="27">
        <v>-85918923.638799995</v>
      </c>
      <c r="D60" s="27">
        <v>-33394867.051619999</v>
      </c>
      <c r="E60" s="2">
        <f t="shared" si="0"/>
        <v>38.867883392034557</v>
      </c>
      <c r="F60" s="27">
        <v>-31449281.017159998</v>
      </c>
      <c r="G60" s="2">
        <f t="shared" si="1"/>
        <v>106.18642452715663</v>
      </c>
      <c r="H60" s="27">
        <v>-75656118.021239996</v>
      </c>
      <c r="I60" s="27">
        <v>-30547711.326269999</v>
      </c>
      <c r="J60" s="2">
        <f t="shared" si="2"/>
        <v>40.3770536015262</v>
      </c>
      <c r="K60" s="27">
        <v>-28590242.936190002</v>
      </c>
      <c r="L60" s="2">
        <f t="shared" si="3"/>
        <v>106.84663083992967</v>
      </c>
      <c r="M60" s="27">
        <v>-10891804.735939998</v>
      </c>
    </row>
    <row r="61" spans="1:13" ht="25.5" x14ac:dyDescent="0.2">
      <c r="A61" s="26" t="s">
        <v>1925</v>
      </c>
      <c r="B61" s="26" t="s">
        <v>1926</v>
      </c>
      <c r="C61" s="27">
        <v>-75583076.271540001</v>
      </c>
      <c r="D61" s="27">
        <v>-30488642.12531</v>
      </c>
      <c r="E61" s="2">
        <f t="shared" si="0"/>
        <v>40.337921700588645</v>
      </c>
      <c r="F61" s="27">
        <v>-28539638.633820001</v>
      </c>
      <c r="G61" s="2">
        <f t="shared" si="1"/>
        <v>106.8291106152283</v>
      </c>
      <c r="H61" s="27">
        <v>-75656118.021239996</v>
      </c>
      <c r="I61" s="27">
        <v>-30547711.326269999</v>
      </c>
      <c r="J61" s="2">
        <f t="shared" si="2"/>
        <v>40.3770536015262</v>
      </c>
      <c r="K61" s="27">
        <v>-28590242.936190002</v>
      </c>
      <c r="L61" s="2">
        <f t="shared" si="3"/>
        <v>106.84663083992967</v>
      </c>
      <c r="M61" s="27">
        <v>-10891804.735939998</v>
      </c>
    </row>
    <row r="62" spans="1:13" x14ac:dyDescent="0.2">
      <c r="A62" s="26" t="s">
        <v>1927</v>
      </c>
      <c r="B62" s="26" t="s">
        <v>1928</v>
      </c>
      <c r="C62" s="27">
        <v>-6361669.9225199996</v>
      </c>
      <c r="D62" s="27">
        <v>-1893259.00339</v>
      </c>
      <c r="E62" s="2">
        <f t="shared" si="0"/>
        <v>29.76040923921494</v>
      </c>
      <c r="F62" s="27">
        <v>-2041065.0928199999</v>
      </c>
      <c r="G62" s="2">
        <f t="shared" si="1"/>
        <v>92.758384338160113</v>
      </c>
      <c r="H62" s="27"/>
      <c r="I62" s="27"/>
      <c r="J62" s="2" t="str">
        <f t="shared" si="2"/>
        <v xml:space="preserve"> </v>
      </c>
      <c r="K62" s="27"/>
      <c r="L62" s="2" t="str">
        <f t="shared" si="3"/>
        <v xml:space="preserve"> </v>
      </c>
      <c r="M62" s="27"/>
    </row>
    <row r="63" spans="1:13" x14ac:dyDescent="0.2">
      <c r="A63" s="26" t="s">
        <v>1929</v>
      </c>
      <c r="B63" s="26" t="s">
        <v>1930</v>
      </c>
      <c r="C63" s="27">
        <v>-2412669.5685899998</v>
      </c>
      <c r="D63" s="27">
        <v>-638860.09018000006</v>
      </c>
      <c r="E63" s="2">
        <f t="shared" si="0"/>
        <v>26.479386091538405</v>
      </c>
      <c r="F63" s="27">
        <v>-538055.80492999998</v>
      </c>
      <c r="G63" s="2">
        <f t="shared" si="1"/>
        <v>118.7349126849611</v>
      </c>
      <c r="H63" s="27"/>
      <c r="I63" s="27"/>
      <c r="J63" s="2" t="str">
        <f t="shared" si="2"/>
        <v xml:space="preserve"> </v>
      </c>
      <c r="K63" s="27"/>
      <c r="L63" s="2" t="str">
        <f t="shared" si="3"/>
        <v xml:space="preserve"> </v>
      </c>
      <c r="M63" s="27"/>
    </row>
    <row r="64" spans="1:13" x14ac:dyDescent="0.2">
      <c r="A64" s="26" t="s">
        <v>1931</v>
      </c>
      <c r="B64" s="26" t="s">
        <v>1932</v>
      </c>
      <c r="C64" s="27">
        <v>-280292.96601999999</v>
      </c>
      <c r="D64" s="27">
        <v>-65137.920239999999</v>
      </c>
      <c r="E64" s="2">
        <f t="shared" si="0"/>
        <v>23.239227571394768</v>
      </c>
      <c r="F64" s="27">
        <v>-70984.125239999994</v>
      </c>
      <c r="G64" s="2">
        <f t="shared" si="1"/>
        <v>91.764066993523201</v>
      </c>
      <c r="H64" s="27"/>
      <c r="I64" s="27"/>
      <c r="J64" s="2" t="str">
        <f t="shared" si="2"/>
        <v xml:space="preserve"> </v>
      </c>
      <c r="K64" s="27"/>
      <c r="L64" s="2" t="str">
        <f t="shared" si="3"/>
        <v xml:space="preserve"> </v>
      </c>
      <c r="M64" s="27"/>
    </row>
    <row r="65" spans="1:13" x14ac:dyDescent="0.2">
      <c r="A65" s="26" t="s">
        <v>1933</v>
      </c>
      <c r="B65" s="26" t="s">
        <v>1934</v>
      </c>
      <c r="C65" s="27">
        <v>-1281214.91013</v>
      </c>
      <c r="D65" s="27">
        <v>-308967.91249999998</v>
      </c>
      <c r="E65" s="2">
        <f t="shared" si="0"/>
        <v>24.115229229470188</v>
      </c>
      <c r="F65" s="27">
        <v>-259537.36035</v>
      </c>
      <c r="G65" s="2">
        <f t="shared" si="1"/>
        <v>119.04564032066143</v>
      </c>
      <c r="H65" s="27"/>
      <c r="I65" s="27"/>
      <c r="J65" s="2" t="str">
        <f t="shared" si="2"/>
        <v xml:space="preserve"> </v>
      </c>
      <c r="K65" s="27"/>
      <c r="L65" s="2" t="str">
        <f t="shared" si="3"/>
        <v xml:space="preserve"> </v>
      </c>
      <c r="M65" s="27"/>
    </row>
    <row r="66" spans="1:13" x14ac:dyDescent="0.2">
      <c r="A66" s="26" t="s">
        <v>1935</v>
      </c>
      <c r="B66" s="26" t="s">
        <v>1936</v>
      </c>
      <c r="C66" s="27">
        <v>92220810.897699997</v>
      </c>
      <c r="D66" s="27">
        <v>26540654.274160001</v>
      </c>
      <c r="E66" s="2">
        <f t="shared" si="0"/>
        <v>28.77946313397894</v>
      </c>
      <c r="F66" s="27">
        <v>25253971.167939998</v>
      </c>
      <c r="G66" s="2">
        <f t="shared" si="1"/>
        <v>105.09497337137002</v>
      </c>
      <c r="H66" s="27">
        <v>80691151.792209998</v>
      </c>
      <c r="I66" s="27">
        <v>24024812.86324</v>
      </c>
      <c r="J66" s="2">
        <f t="shared" si="2"/>
        <v>29.773788488119436</v>
      </c>
      <c r="K66" s="27">
        <v>22716221.747820001</v>
      </c>
      <c r="L66" s="2">
        <f t="shared" si="3"/>
        <v>105.76060196077977</v>
      </c>
      <c r="M66" s="27">
        <v>9015295.6219299994</v>
      </c>
    </row>
    <row r="67" spans="1:13" x14ac:dyDescent="0.2">
      <c r="A67" s="26" t="s">
        <v>1937</v>
      </c>
      <c r="B67" s="26" t="s">
        <v>1938</v>
      </c>
      <c r="C67" s="27">
        <v>92220810.897699997</v>
      </c>
      <c r="D67" s="27">
        <v>26540654.274160001</v>
      </c>
      <c r="E67" s="2">
        <f t="shared" si="0"/>
        <v>28.77946313397894</v>
      </c>
      <c r="F67" s="27">
        <v>25253971.167939998</v>
      </c>
      <c r="G67" s="2">
        <f t="shared" si="1"/>
        <v>105.09497337137002</v>
      </c>
      <c r="H67" s="27">
        <v>80691151.792209998</v>
      </c>
      <c r="I67" s="27">
        <v>24024812.86324</v>
      </c>
      <c r="J67" s="2">
        <f t="shared" si="2"/>
        <v>29.773788488119436</v>
      </c>
      <c r="K67" s="27">
        <v>22716221.747820001</v>
      </c>
      <c r="L67" s="2">
        <f t="shared" si="3"/>
        <v>105.76060196077977</v>
      </c>
      <c r="M67" s="27">
        <v>9015295.6219299994</v>
      </c>
    </row>
    <row r="68" spans="1:13" x14ac:dyDescent="0.2">
      <c r="A68" s="26" t="s">
        <v>1939</v>
      </c>
      <c r="B68" s="26" t="s">
        <v>1940</v>
      </c>
      <c r="C68" s="27">
        <v>92220810.897699997</v>
      </c>
      <c r="D68" s="27">
        <v>26540654.274160001</v>
      </c>
      <c r="E68" s="2">
        <f t="shared" si="0"/>
        <v>28.77946313397894</v>
      </c>
      <c r="F68" s="27">
        <v>25253971.167939998</v>
      </c>
      <c r="G68" s="2">
        <f t="shared" si="1"/>
        <v>105.09497337137002</v>
      </c>
      <c r="H68" s="27">
        <v>80691151.792209998</v>
      </c>
      <c r="I68" s="27">
        <v>24024812.86324</v>
      </c>
      <c r="J68" s="2">
        <f t="shared" si="2"/>
        <v>29.773788488119436</v>
      </c>
      <c r="K68" s="27">
        <v>22716221.747820001</v>
      </c>
      <c r="L68" s="2">
        <f t="shared" si="3"/>
        <v>105.76060196077977</v>
      </c>
      <c r="M68" s="27">
        <v>9015295.6219299994</v>
      </c>
    </row>
    <row r="69" spans="1:13" ht="25.5" x14ac:dyDescent="0.2">
      <c r="A69" s="26" t="s">
        <v>1941</v>
      </c>
      <c r="B69" s="26" t="s">
        <v>1942</v>
      </c>
      <c r="C69" s="27">
        <v>54033466.896959998</v>
      </c>
      <c r="D69" s="27">
        <v>19171440.89043</v>
      </c>
      <c r="E69" s="2">
        <f t="shared" ref="E69:E73" si="4">IF(C69=0," ",IF(D69/C69*100&gt;200,"свыше 200",IF(D69/C69&gt;0,D69/C69*100,"")))</f>
        <v>35.480678904037923</v>
      </c>
      <c r="F69" s="27">
        <v>18499284.087390002</v>
      </c>
      <c r="G69" s="2">
        <f t="shared" ref="G69:G73" si="5">IF(F69=0," ",IF(D69/F69*100&gt;200,"свыше 200",IF(D69/F69&gt;0,D69/F69*100,"")))</f>
        <v>103.63342062246707</v>
      </c>
      <c r="H69" s="27">
        <v>80691151.792209998</v>
      </c>
      <c r="I69" s="27">
        <v>24024812.86324</v>
      </c>
      <c r="J69" s="2">
        <f t="shared" si="2"/>
        <v>29.773788488119436</v>
      </c>
      <c r="K69" s="27">
        <v>22716221.747820001</v>
      </c>
      <c r="L69" s="2">
        <f t="shared" si="3"/>
        <v>105.76060196077977</v>
      </c>
      <c r="M69" s="27">
        <v>9015295.6219299994</v>
      </c>
    </row>
    <row r="70" spans="1:13" x14ac:dyDescent="0.2">
      <c r="A70" s="26" t="s">
        <v>1943</v>
      </c>
      <c r="B70" s="26" t="s">
        <v>1944</v>
      </c>
      <c r="C70" s="27">
        <v>21067339.906690001</v>
      </c>
      <c r="D70" s="27">
        <v>4419420.0616300004</v>
      </c>
      <c r="E70" s="2">
        <f t="shared" si="4"/>
        <v>20.977589392890554</v>
      </c>
      <c r="F70" s="27">
        <v>3905555.64787</v>
      </c>
      <c r="G70" s="2">
        <f t="shared" si="5"/>
        <v>113.15726775113933</v>
      </c>
      <c r="H70" s="27"/>
      <c r="I70" s="27"/>
      <c r="J70" s="2" t="str">
        <f t="shared" ref="J70:J73" si="6">IF(H70=0," ",IF(I70/H70*100&gt;200,"свыше 200",IF(I70/H70&gt;0,I70/H70*100,"")))</f>
        <v xml:space="preserve"> </v>
      </c>
      <c r="K70" s="27"/>
      <c r="L70" s="2" t="str">
        <f t="shared" ref="L70:L73" si="7">IF(K70=0," ",IF(I70/K70*100&gt;200,"свыше 200",IF(I70/K70&gt;0,I70/K70*100,"")))</f>
        <v xml:space="preserve"> </v>
      </c>
      <c r="M70" s="27"/>
    </row>
    <row r="71" spans="1:13" x14ac:dyDescent="0.2">
      <c r="A71" s="26" t="s">
        <v>1945</v>
      </c>
      <c r="B71" s="26" t="s">
        <v>1946</v>
      </c>
      <c r="C71" s="27">
        <v>12707973.7136</v>
      </c>
      <c r="D71" s="27">
        <v>2159221.2459399998</v>
      </c>
      <c r="E71" s="2">
        <f t="shared" si="4"/>
        <v>16.991074223180156</v>
      </c>
      <c r="F71" s="27">
        <v>2171885.9467699998</v>
      </c>
      <c r="G71" s="2">
        <f t="shared" si="5"/>
        <v>99.41688002315064</v>
      </c>
      <c r="H71" s="27"/>
      <c r="I71" s="27"/>
      <c r="J71" s="2" t="str">
        <f t="shared" si="6"/>
        <v xml:space="preserve"> </v>
      </c>
      <c r="K71" s="27"/>
      <c r="L71" s="2" t="str">
        <f t="shared" si="7"/>
        <v xml:space="preserve"> </v>
      </c>
      <c r="M71" s="27"/>
    </row>
    <row r="72" spans="1:13" x14ac:dyDescent="0.2">
      <c r="A72" s="26" t="s">
        <v>1947</v>
      </c>
      <c r="B72" s="26" t="s">
        <v>1948</v>
      </c>
      <c r="C72" s="27">
        <v>1177639.9548599999</v>
      </c>
      <c r="D72" s="27">
        <v>322462.96052000002</v>
      </c>
      <c r="E72" s="2">
        <f t="shared" si="4"/>
        <v>27.382134852781469</v>
      </c>
      <c r="F72" s="27">
        <v>282979.79418000003</v>
      </c>
      <c r="G72" s="2">
        <f t="shared" si="5"/>
        <v>113.95264508351619</v>
      </c>
      <c r="H72" s="27"/>
      <c r="I72" s="27"/>
      <c r="J72" s="2" t="str">
        <f t="shared" si="6"/>
        <v xml:space="preserve"> </v>
      </c>
      <c r="K72" s="27"/>
      <c r="L72" s="2" t="str">
        <f t="shared" si="7"/>
        <v xml:space="preserve"> </v>
      </c>
      <c r="M72" s="27"/>
    </row>
    <row r="73" spans="1:13" x14ac:dyDescent="0.2">
      <c r="A73" s="26" t="s">
        <v>1949</v>
      </c>
      <c r="B73" s="26" t="s">
        <v>1950</v>
      </c>
      <c r="C73" s="27">
        <v>3234390.4255900001</v>
      </c>
      <c r="D73" s="27">
        <v>468109.11563999997</v>
      </c>
      <c r="E73" s="2">
        <f t="shared" si="4"/>
        <v>14.472869816098655</v>
      </c>
      <c r="F73" s="27">
        <v>394265.69173000002</v>
      </c>
      <c r="G73" s="2">
        <f t="shared" si="5"/>
        <v>118.72935572607956</v>
      </c>
      <c r="H73" s="27"/>
      <c r="I73" s="27"/>
      <c r="J73" s="2" t="str">
        <f t="shared" si="6"/>
        <v xml:space="preserve"> </v>
      </c>
      <c r="K73" s="27"/>
      <c r="L73" s="2" t="str">
        <f t="shared" si="7"/>
        <v xml:space="preserve"> </v>
      </c>
      <c r="M73" s="27"/>
    </row>
  </sheetData>
  <mergeCells count="4">
    <mergeCell ref="H3:M3"/>
    <mergeCell ref="A3:A4"/>
    <mergeCell ref="B3:B4"/>
    <mergeCell ref="C3:G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dcterms:created xsi:type="dcterms:W3CDTF">2024-05-08T12:09:32Z</dcterms:created>
  <dcterms:modified xsi:type="dcterms:W3CDTF">2024-05-30T13:27:32Z</dcterms:modified>
</cp:coreProperties>
</file>