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Бюджетный\Скалова ЕА\2023-2025\для открытости к бюджету\1 кв. 2023\"/>
    </mc:Choice>
  </mc:AlternateContent>
  <bookViews>
    <workbookView xWindow="0" yWindow="0" windowWidth="28800" windowHeight="11835" activeTab="2"/>
  </bookViews>
  <sheets>
    <sheet name="доходы" sheetId="1" r:id="rId1"/>
    <sheet name="расходы" sheetId="2" r:id="rId2"/>
    <sheet name="источники" sheetId="3" r:id="rId3"/>
  </sheets>
  <calcPr calcId="152511"/>
</workbook>
</file>

<file path=xl/calcChain.xml><?xml version="1.0" encoding="utf-8"?>
<calcChain xmlns="http://schemas.openxmlformats.org/spreadsheetml/2006/main">
  <c r="F94" i="2" l="1"/>
  <c r="D94" i="2"/>
  <c r="K92" i="2"/>
  <c r="I92" i="2"/>
  <c r="H92" i="2"/>
  <c r="I88" i="2" l="1"/>
  <c r="K84" i="2"/>
  <c r="L84" i="2" s="1"/>
  <c r="I84" i="2"/>
  <c r="I85" i="2" s="1"/>
  <c r="H84" i="2"/>
  <c r="H85" i="2" s="1"/>
  <c r="F84" i="2"/>
  <c r="F85" i="2" s="1"/>
  <c r="D84" i="2"/>
  <c r="C84" i="2"/>
  <c r="L83" i="2"/>
  <c r="J83" i="2"/>
  <c r="G83" i="2"/>
  <c r="E83" i="2"/>
  <c r="G94" i="2"/>
  <c r="K93" i="2"/>
  <c r="L92" i="2"/>
  <c r="I93" i="2"/>
  <c r="H93" i="2"/>
  <c r="L90" i="2"/>
  <c r="D85" i="2"/>
  <c r="C85" i="2"/>
  <c r="G84" i="2" l="1"/>
  <c r="E84" i="2"/>
  <c r="K85" i="2"/>
  <c r="J92" i="2"/>
  <c r="J84" i="2"/>
  <c r="L6" i="3" l="1"/>
  <c r="L7" i="3"/>
  <c r="L8" i="3"/>
  <c r="L9" i="3"/>
  <c r="L10" i="3"/>
  <c r="L11" i="3"/>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L54" i="3"/>
  <c r="L55" i="3"/>
  <c r="L56" i="3"/>
  <c r="L57" i="3"/>
  <c r="L58" i="3"/>
  <c r="L59" i="3"/>
  <c r="L60" i="3"/>
  <c r="L61" i="3"/>
  <c r="L62" i="3"/>
  <c r="L63" i="3"/>
  <c r="L64" i="3"/>
  <c r="L65" i="3"/>
  <c r="L66" i="3"/>
  <c r="L67" i="3"/>
  <c r="L68" i="3"/>
  <c r="L69" i="3"/>
  <c r="L70" i="3"/>
  <c r="L71" i="3"/>
  <c r="L72" i="3"/>
  <c r="L73" i="3"/>
  <c r="L74" i="3"/>
  <c r="L5"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5" i="3"/>
  <c r="L6" i="2" l="1"/>
  <c r="L7" i="2"/>
  <c r="L8" i="2"/>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5" i="2"/>
  <c r="J6"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5" i="2"/>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1" i="1"/>
  <c r="L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8" i="1"/>
  <c r="J789" i="1"/>
  <c r="J790" i="1"/>
  <c r="J791" i="1"/>
  <c r="J792" i="1"/>
  <c r="J793" i="1"/>
  <c r="J794" i="1"/>
  <c r="J795" i="1"/>
  <c r="J796" i="1"/>
  <c r="J797" i="1"/>
  <c r="J798" i="1"/>
  <c r="J799" i="1"/>
  <c r="J800" i="1"/>
  <c r="J801" i="1"/>
  <c r="J802" i="1"/>
  <c r="J803" i="1"/>
  <c r="J804" i="1"/>
  <c r="J805" i="1"/>
  <c r="J806" i="1"/>
  <c r="J807" i="1"/>
  <c r="J808" i="1"/>
  <c r="J809" i="1"/>
  <c r="J810" i="1"/>
  <c r="J811" i="1"/>
  <c r="J812" i="1"/>
  <c r="J813" i="1"/>
  <c r="J814" i="1"/>
  <c r="J815" i="1"/>
  <c r="J816" i="1"/>
  <c r="J817" i="1"/>
  <c r="J818" i="1"/>
  <c r="J819" i="1"/>
  <c r="J820" i="1"/>
  <c r="J821" i="1"/>
  <c r="J822" i="1"/>
  <c r="J823" i="1"/>
  <c r="J824" i="1"/>
  <c r="J825" i="1"/>
  <c r="J826" i="1"/>
  <c r="J827" i="1"/>
  <c r="J828" i="1"/>
  <c r="J829" i="1"/>
  <c r="J830" i="1"/>
  <c r="J831" i="1"/>
  <c r="J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6" i="1"/>
</calcChain>
</file>

<file path=xl/sharedStrings.xml><?xml version="1.0" encoding="utf-8"?>
<sst xmlns="http://schemas.openxmlformats.org/spreadsheetml/2006/main" count="2020" uniqueCount="1951">
  <si>
    <t>00020225084020000150</t>
  </si>
  <si>
    <t>00020235460000000150</t>
  </si>
  <si>
    <t>00011406022020000430</t>
  </si>
  <si>
    <t>Прочие доходы от оказания платных услуг (работ)</t>
  </si>
  <si>
    <t>Инициативные платежи, зачисляемые в бюджеты сельских поселений</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</si>
  <si>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</si>
  <si>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00020215009000000150</t>
  </si>
  <si>
    <t>00010102000010000110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</si>
  <si>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</si>
  <si>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00011109045050000120</t>
  </si>
  <si>
    <t>00020245192020000150</t>
  </si>
  <si>
    <t>00010906000020000110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</si>
  <si>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</si>
  <si>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00011705020020000180</t>
  </si>
  <si>
    <t>Плата по соглашениям об установлении сервитута, заключенным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сельских поселений</t>
  </si>
  <si>
    <t>Плата за предоставление сведений, документов, содержащихся в государственных реестрах (регистрах)</t>
  </si>
  <si>
    <t>00020225527000000150</t>
  </si>
  <si>
    <t>00020402000020000150</t>
  </si>
  <si>
    <t>00011610030040000140</t>
  </si>
  <si>
    <t>00011103020020000120</t>
  </si>
  <si>
    <t>00011601154010000140</t>
  </si>
  <si>
    <t>00021825304020000150</t>
  </si>
  <si>
    <t>Прочее возмещение ущерба, причиненного муниципальному имуществу сельского поселения (за исключением имущества, закрепленного за муниципальными бюджетными (автономными) учреждениями, унитарными предприятиями)</t>
  </si>
  <si>
    <t>Доходы от операций по управлению остатками средств на едином казначейском счете, зачисляемые в бюджеты бюджетной системы Российской Федерации</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</si>
  <si>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</si>
  <si>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00020225082020000150</t>
  </si>
  <si>
    <t>Межбюджетные трансферты, передаваемые бюджетам, за счет средств резервного фонда Правительства Российской Федерации</t>
  </si>
  <si>
    <t>00011610128010000140</t>
  </si>
  <si>
    <t>00021800000040000150</t>
  </si>
  <si>
    <t>Межбюджетные трансферты, передаваемые бюджетам на осуществление медицинской деятельности, связанной с донорством органов человека в целях трансплантации (пересадки)</t>
  </si>
  <si>
    <t>00011401000000000410</t>
  </si>
  <si>
    <t>00011402052100000410</t>
  </si>
  <si>
    <t>Субсидии бюджетам субъектов Российской Федерации на создание детских технопарков "Кванториум"</t>
  </si>
  <si>
    <t>00011105010000000120</t>
  </si>
  <si>
    <t>Невыясненные поступления, зачисляемые в бюджеты сельских поселений</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</si>
  <si>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</si>
  <si>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</si>
  <si>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00020225065000000150</t>
  </si>
  <si>
    <t>00011406044040000430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</si>
  <si>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</si>
  <si>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00020225299020000150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</si>
  <si>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</si>
  <si>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00011601062010000140</t>
  </si>
  <si>
    <t>00020245190020000150</t>
  </si>
  <si>
    <t>00011406013130000430</t>
  </si>
  <si>
    <t>Субсидии бюджетам на поддержку творческой деятельности и техническое оснащение детских и кукольных театров</t>
  </si>
  <si>
    <t>00020225172020000150</t>
  </si>
  <si>
    <t>00011105310000000120</t>
  </si>
  <si>
    <t>00011105035050000120</t>
  </si>
  <si>
    <t>00010503020010000110</t>
  </si>
  <si>
    <t>00010807130010000110</t>
  </si>
  <si>
    <t>00021900000020000150</t>
  </si>
  <si>
    <t>00020225514020000150</t>
  </si>
  <si>
    <t>00011601180010000140</t>
  </si>
  <si>
    <t>00011406313130000430</t>
  </si>
  <si>
    <t>Поступления от денежных пожертвований, предоставляемых физическими лицами получателям средств бюджетов сельских поселений</t>
  </si>
  <si>
    <t>00011102102020000120</t>
  </si>
  <si>
    <t>Субсидии бюджетам на реализацию мероприятий по созданию в субъектах Российской Федерации новых мест в общеобразовательных организациях</t>
  </si>
  <si>
    <t>00021925201020000150</t>
  </si>
  <si>
    <t>00010101130010000110</t>
  </si>
  <si>
    <t>00020225304020000150</t>
  </si>
  <si>
    <t>Прочие субсидии бюджетам городских поселений</t>
  </si>
  <si>
    <t>00021945136020000150</t>
  </si>
  <si>
    <t>00011500000000000000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</si>
  <si>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</si>
  <si>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00020225590020000150</t>
  </si>
  <si>
    <t>Субсидии бюджетам на создание (обновление) материально-технической базы образовательных организаций, реализующих программы среднего профессионального образования</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</si>
  <si>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</si>
  <si>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00011105326100000120</t>
  </si>
  <si>
    <t>00021802010020000150</t>
  </si>
  <si>
    <t>Платежи, уплачиваемые в целях возмещения вреда</t>
  </si>
  <si>
    <t>00020225750020000150</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</si>
  <si>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t>
  </si>
  <si>
    <t>00011101000000000120</t>
  </si>
  <si>
    <t>Транспортный налог</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</si>
  <si>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</si>
  <si>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Инициативные платежи</t>
  </si>
  <si>
    <t>Межбюджетные трансферты, передаваемые бюджетам субъектов Российской Федерации в целях софинансирования расходных обязательств субъектов Российской Федерации по финансовому обеспечению (возмещению) производителям зерновых культур части затрат на производство и реализацию зерновых культур</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</si>
  <si>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</si>
  <si>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00011610032130000140</t>
  </si>
  <si>
    <t>00011601060010000140</t>
  </si>
  <si>
    <t>Межбюджетные трансферты, передаваемые бюджетам городских округов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</si>
  <si>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00021825210020000150</t>
  </si>
  <si>
    <t>00011105032020000120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</si>
  <si>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</si>
  <si>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Субсидии бюджетам субъектов Российской Федерации на модернизацию театров юного зрителя и театров кукол</t>
  </si>
  <si>
    <t>Консолидированный бюджет</t>
  </si>
  <si>
    <t>Субсидии бюджетам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</si>
  <si>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</si>
  <si>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00020000000000000000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</si>
  <si>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качественные дороги"</t>
  </si>
  <si>
    <t>00010907050000000110</t>
  </si>
  <si>
    <t>00010904040010000110</t>
  </si>
  <si>
    <t>00020225013000000150</t>
  </si>
  <si>
    <t>00020225098000000150</t>
  </si>
  <si>
    <t>Субсидии бюджетам на техническое оснащение региональных и муниципальных музеев</t>
  </si>
  <si>
    <t>Возврат остатков субвенций на проведение Всероссийской переписи населения 2020 года из бюджетов муниципальных районов</t>
  </si>
  <si>
    <t>Прочие поступления от использования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</si>
  <si>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</si>
  <si>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Прочие безвозмездные поступления от государственных (муниципальных) организаций в бюджеты субъектов Российской Федерации</t>
  </si>
  <si>
    <t>00020227576020000150</t>
  </si>
  <si>
    <t>00020235220020000150</t>
  </si>
  <si>
    <t>00011105025130000120</t>
  </si>
  <si>
    <t>Доходы, поступающие в порядке возмещения расходов, понесенных в связи с эксплуатацией имущества городских поселений</t>
  </si>
  <si>
    <t>00011705040040000180</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</si>
  <si>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</si>
  <si>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Прочие доходы от компенсации затрат бюджетов городских поселений</t>
  </si>
  <si>
    <t>Налог на пользователей автомобильных дорог</t>
  </si>
  <si>
    <t>00020302099020000150</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</si>
  <si>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</si>
  <si>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Субсидии бюджетам на ликвидацию несанкционированных свалок в границах городов и наиболее опасных объектов накопленного экологического вреда окружающей среде</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</si>
  <si>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</si>
  <si>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Субсидии бюджетам муниципальных районов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</si>
  <si>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Возврат остатков иных межбюджетных трансфертов на возмещение расходов, понесенных бюджетами субъектов Российской Федерации на размещение и питание граждан Российской Федерации, Украины, Донецкой Народной Республики, Луганской Народной Республики и лиц без гражданства, постоянно проживающих на территориях Украины, Донецкой Народной Республики, Луганской Народной Республики, вынужденно покинувших территории Украины, Донецкой Народной Республики, Луганской Народной Республики и прибывших на территорию Российской Федерации в экстренном массовом порядке, в пунктах временного размещения и питания, за счет средств резервного фонда Правительства Российской Федерации из бюджетов субъектов Российской Федерации</t>
  </si>
  <si>
    <t>Плата за использование лесов</t>
  </si>
  <si>
    <t>Налог, взимаемый в связи с применением упрощенной системы налогообложения</t>
  </si>
  <si>
    <t>Налог на рекламу</t>
  </si>
  <si>
    <t>Доходы от реализации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</si>
  <si>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00011601100010000140</t>
  </si>
  <si>
    <t>Межбюджетные трансферты, передаваемые бюджетам субъектов Российской Федерации на развитие инфраструктуры дорожного хозяйства</t>
  </si>
  <si>
    <t>00011109080100000120</t>
  </si>
  <si>
    <t>00020225210020000150</t>
  </si>
  <si>
    <t>00011202100000000120</t>
  </si>
  <si>
    <t>Доходы бюджетов субъектов Российской Федерации от возврата остатков субсидий на обеспечение образовательных организаций материально-технической базой для внедрения цифровой образовательной среды из бюджетов муниципальных образований</t>
  </si>
  <si>
    <t>Возврат остатков субсидий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 из бюджетов субъектов Российской Федерации</t>
  </si>
  <si>
    <t>00011610030130000140</t>
  </si>
  <si>
    <t>00010302142010000110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</si>
  <si>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(муниципальным) органом, казенным учреждением</t>
  </si>
  <si>
    <t>00021960010050000150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</si>
  <si>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</si>
  <si>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</si>
  <si>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поступающие в порядке возмещения расходов, понесенных в связи с эксплуатацией имущества городских округов</t>
  </si>
  <si>
    <t>00020225138000000150</t>
  </si>
  <si>
    <t>Земельный налог с организаций, обладающих земельным участком, расположенным в границах городских поселений</t>
  </si>
  <si>
    <t>00010806000010000110</t>
  </si>
  <si>
    <t>00020225466000000150</t>
  </si>
  <si>
    <t>00021925555130000150</t>
  </si>
  <si>
    <t>Субвенции бюджетам субъектов Российской Федерации на оплату жилищно-коммунальных услуг отдельным категориям граждан</t>
  </si>
  <si>
    <t>00020235345020000150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</si>
  <si>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t>
  </si>
  <si>
    <t>Субсидии бюджетам на развитие сети учреждений культурно-досугового типа</t>
  </si>
  <si>
    <t>00011601093010000140</t>
  </si>
  <si>
    <t>00011302994040000130</t>
  </si>
  <si>
    <t>Межбюджетные трансферты, передаваемые бюджетам субъектов Российской Федерации на создание виртуальных концертных залов</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</si>
  <si>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</si>
  <si>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00020225256000000150</t>
  </si>
  <si>
    <t>00020245784000000150</t>
  </si>
  <si>
    <t>00020210000000000150</t>
  </si>
  <si>
    <t>00011607040000000140</t>
  </si>
  <si>
    <t>00010302232010000110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</si>
  <si>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</si>
  <si>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00020235135020000150</t>
  </si>
  <si>
    <t>Субсидии бюджетам субъектов Российской Федерации на создание системы поддержки фермеров и развитие сельской кооперации</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</si>
  <si>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t>
  </si>
  <si>
    <t>00020705020100000150</t>
  </si>
  <si>
    <t>00011610122010000140</t>
  </si>
  <si>
    <t>БЕЗВОЗМЕЗДНЫЕ ПОСТУПЛЕНИЯ ОТ ДРУГИХ БЮДЖЕТОВ БЮДЖЕТНОЙ СИСТЕМЫ РОССИЙСКОЙ ФЕДЕРАЦИИ</t>
  </si>
  <si>
    <t>00020225228000000150</t>
  </si>
  <si>
    <t>00020245298020000150</t>
  </si>
  <si>
    <t>00010501022010000110</t>
  </si>
  <si>
    <t>00011302064040000130</t>
  </si>
  <si>
    <t>00020215001000000150</t>
  </si>
  <si>
    <t>Возмещение ущерба при возникновении страховых случаев, когда выгодоприобретателями выступают получатели средств бюджета субъекта Российской Федерации</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</si>
  <si>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</si>
  <si>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Субсидии бюджетам субъектов Российской Федерации на ликвидацию (рекультивацию) объектов накопленного экологического вреда, представляющих угрозу реке Волге</t>
  </si>
  <si>
    <t>00010302140010000110</t>
  </si>
  <si>
    <t>Субсидии бюджетам на реконструкцию и капитальный ремонт региональных и муниципальных музеев</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</si>
  <si>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</si>
  <si>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Земельный налог (по обязательствам, возникшим до 1 января 2006 года)</t>
  </si>
  <si>
    <t>Единый сельскохозяйственный налог (за налоговые периоды, истекшие до 1 января 2011 года)</t>
  </si>
  <si>
    <t>Платежи, взимаемые государственными и муниципальными органами (организациями) за выполнение определенных функций</t>
  </si>
  <si>
    <t>00020245303020000150</t>
  </si>
  <si>
    <t>Транспортный налог с физических лиц</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</si>
  <si>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</si>
  <si>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Возврат остатков иных межбюджетных трансфертов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 за счет средств резервного фонда Правительства Российской Федерации из бюджетов субъектов Российской Федерации</t>
  </si>
  <si>
    <t>00011601133010000140</t>
  </si>
  <si>
    <t>00010606000000000110</t>
  </si>
  <si>
    <t>Межбюджетные трансферты, передаваемые бюджетам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</si>
  <si>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00020225243020000150</t>
  </si>
  <si>
    <t>Плата за негативное воздействие на окружающую среду</t>
  </si>
  <si>
    <t>Доходы, поступающие в порядке возмещения расходов, понесенных в связи с эксплуатацией имущества сельских поселений</t>
  </si>
  <si>
    <t>00020245454000000150</t>
  </si>
  <si>
    <t>00010000000000000000</t>
  </si>
  <si>
    <t>Безвозмездные поступления от негосударственных организаций в бюджеты субъектов Российской Федерации</t>
  </si>
  <si>
    <t>00010302230010000110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</si>
  <si>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</si>
  <si>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00020227139020000150</t>
  </si>
  <si>
    <t>00010501020010000110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</si>
  <si>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</si>
  <si>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</si>
  <si>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</si>
  <si>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00011107015050000120</t>
  </si>
  <si>
    <t>00010704000010000110</t>
  </si>
  <si>
    <t>00020229999130000150</t>
  </si>
  <si>
    <t>00011302995100000130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</si>
  <si>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</si>
  <si>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Межбюджетные трансферты, передаваемые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</si>
  <si>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</si>
  <si>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00020225589000000150</t>
  </si>
  <si>
    <t>00011100000000000000</t>
  </si>
  <si>
    <t>00011701000000000180</t>
  </si>
  <si>
    <t>Земельный налог с физических лиц, обладающих земельным участком, расположенным в границах городских поселений</t>
  </si>
  <si>
    <t>НАЛОГИ НА ТОВАРЫ (РАБОТЫ, УСЛУГИ), РЕАЛИЗУЕМЫЕ НА ТЕРРИТОРИИ РОССИЙСКОЙ ФЕДЕРАЦИИ</t>
  </si>
  <si>
    <t>Государственная пошлина за государственную регистрацию, а также за совершение прочих юридически значимых действий</t>
  </si>
  <si>
    <t>00011610061130000140</t>
  </si>
  <si>
    <t>00020405000050000150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</si>
  <si>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</si>
  <si>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Межбюджетные трансферты, передаваемые бюджетам субъектов Российской Федерации на создание модельных муниципальных библиотек</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</si>
  <si>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</si>
  <si>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Субсидии бюджетам на развитие транспортной инфраструктуры на сельских территориях</t>
  </si>
  <si>
    <t>НАЛОГИ НА ИМУЩЕСТВО</t>
  </si>
  <si>
    <t>00020225169000000150</t>
  </si>
  <si>
    <t>00011610032100000140</t>
  </si>
  <si>
    <t>00020225497000000150</t>
  </si>
  <si>
    <t>00021925173020000150</t>
  </si>
  <si>
    <t>00010606043130000110</t>
  </si>
  <si>
    <t>00011107012020000120</t>
  </si>
  <si>
    <t>Возврат остатков субсидий на создание детских технопарков "Кванториум" из бюджетов субъектов Российской Федерации</t>
  </si>
  <si>
    <t>00020225066020000150</t>
  </si>
  <si>
    <t>Субсидии бюджетам субъектов Российской Федерации на подготовку проектов межевания земельных участков и на проведение кадастровых работ</t>
  </si>
  <si>
    <t>00020225394020000150</t>
  </si>
  <si>
    <t>00020225576020000150</t>
  </si>
  <si>
    <t>Субсидии бюджетам субъектов Российской Федерации на создание и обеспечение функционирования центров опережающей профессиональной подготовки</t>
  </si>
  <si>
    <t>00010102010010000110</t>
  </si>
  <si>
    <t>00010903021000000110</t>
  </si>
  <si>
    <t>00011607010020000140</t>
  </si>
  <si>
    <t>Предоставление негосударственными организациями грантов для получателей средств бюджетов городских округов</t>
  </si>
  <si>
    <t>Государственная пошлина за совершение уполномоченным органом исполнительной власти субъектов Российской Федерации юридически значимых действий, связанных с государственной регистрацией аттракционов, зачисляемая в бюджеты субъектов Российской Федерации</t>
  </si>
  <si>
    <t>00021935469050000150</t>
  </si>
  <si>
    <t>00020245216020000150</t>
  </si>
  <si>
    <t>Прочие безвозмездные поступления в бюджеты городских поселений</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</si>
  <si>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</si>
  <si>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Доходы от реализации имущества, находящегося в собственности субъектов Российской Федерации (за исключением движимого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</si>
  <si>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00011204014020000120</t>
  </si>
  <si>
    <t>Доходы от продажи нематериальных активов</t>
  </si>
  <si>
    <t>Платежи за добычу полезных ископаемых</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</si>
  <si>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</si>
  <si>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00011105070000000120</t>
  </si>
  <si>
    <t>00011610030100000140</t>
  </si>
  <si>
    <t>00010102100010000110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</si>
  <si>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</si>
  <si>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00021805010050000150</t>
  </si>
  <si>
    <t>00020245292020000150</t>
  </si>
  <si>
    <t>НАЛОГИ НА ПРИБЫЛЬ, ДОХОДЫ</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</si>
  <si>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</si>
  <si>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</si>
  <si>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Субсидии бюджетам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</si>
  <si>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Минимальный налог, зачисляемый в бюджеты субъектов Российской Федерации (за налоговые периоды, истекшие до 1 января 2016 года)</t>
  </si>
  <si>
    <t>00020229900000000150</t>
  </si>
  <si>
    <t>Доходы бюджетов городских округов от возврата бюджетными учреждениями остатков субсидий прошлых лет</t>
  </si>
  <si>
    <t>00020225467000000150</t>
  </si>
  <si>
    <t>00010302261010000110</t>
  </si>
  <si>
    <t>00021925598020000150</t>
  </si>
  <si>
    <t>Налог на доходы физических лиц</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</si>
  <si>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</si>
  <si>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</si>
  <si>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</si>
  <si>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</si>
  <si>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Прочие доходы от оказания платных услуг (работ) получателями средств бюджетов муниципальных районов</t>
  </si>
  <si>
    <t>00020245424020000150</t>
  </si>
  <si>
    <t>00021925304050000150</t>
  </si>
  <si>
    <t>00020225500000000150</t>
  </si>
  <si>
    <t>00011200000000000000</t>
  </si>
  <si>
    <t>Субсидии бюджетам бюджетной системы Российской Федерации (межбюджетные субсидии)</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</si>
  <si>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</si>
  <si>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00010101010000000110</t>
  </si>
  <si>
    <t>00020245393000000150</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</si>
  <si>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</si>
  <si>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00020240014000000150</t>
  </si>
  <si>
    <t>00020705000130000150</t>
  </si>
  <si>
    <t>00010504000020000110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</si>
  <si>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</si>
  <si>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</si>
  <si>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НАЛОГИ, СБОРЫ И РЕГУЛЯРНЫЕ ПЛАТЕЖИ ЗА ПОЛЬЗОВАНИЕ ПРИРОДНЫМИ РЕСУРСАМИ</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</si>
  <si>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</si>
  <si>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00011701020020000180</t>
  </si>
  <si>
    <t>00010900000000000000</t>
  </si>
  <si>
    <t>Сборы за участие в конкурсе (аукционе) на право пользования участками недр</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</si>
  <si>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</si>
  <si>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00021802020020000150</t>
  </si>
  <si>
    <t>00010807020010000110</t>
  </si>
  <si>
    <t>00011610021020000140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</si>
  <si>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</si>
  <si>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Прочие безвозмездные поступления в бюджеты муниципальных районов</t>
  </si>
  <si>
    <t>00021871020020000150</t>
  </si>
  <si>
    <t>Возврат остатков субсидий на обеспечение образовательных организаций материально-технической базой для внедрения цифровой образовательной среды из бюджетов муниципальных районов</t>
  </si>
  <si>
    <t>00020225404020000150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</si>
  <si>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</si>
  <si>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00011601070010000140</t>
  </si>
  <si>
    <t>00020245433000000150</t>
  </si>
  <si>
    <t>00011406024040000430</t>
  </si>
  <si>
    <t>00020225097020000150</t>
  </si>
  <si>
    <t>00011610100040000140</t>
  </si>
  <si>
    <t>00011404050100000420</t>
  </si>
  <si>
    <t>00011402052130000440</t>
  </si>
  <si>
    <t>00010503000010000110</t>
  </si>
  <si>
    <t>00010807110010000110</t>
  </si>
  <si>
    <t>00020225480020000150</t>
  </si>
  <si>
    <t>Субсидии бюджетам на поддержку отрасли культуры</t>
  </si>
  <si>
    <t>00020245468000000150</t>
  </si>
  <si>
    <t>00021925210050000150</t>
  </si>
  <si>
    <t>00011302000000000130</t>
  </si>
  <si>
    <t>00020225491000000150</t>
  </si>
  <si>
    <t>Субсидии бюджетам на реализацию мероприятий по стимулированию программ развития жилищного строительства субъектов Российской Федерации</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</si>
  <si>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</si>
  <si>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00020225229020000150</t>
  </si>
  <si>
    <t>00011610080000000140</t>
  </si>
  <si>
    <t>Доходы бюджетов муниципальных районов от возврата иными организациями остатков субсидий прошлых лет</t>
  </si>
  <si>
    <t>Проценты, полученные от предоставления бюджетных кредитов внутри страны за счет средств бюджетов субъектов Российской Федерации</t>
  </si>
  <si>
    <t>00021925084020000150</t>
  </si>
  <si>
    <t>Налог на имущество физических лиц, взимаемый по ставкам, применяемым к объектам налогообложения, расположенным в границах городских округов</t>
  </si>
  <si>
    <t>00020225187020000150</t>
  </si>
  <si>
    <t>00011611050010000140</t>
  </si>
  <si>
    <t>00011502050050000140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</si>
  <si>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</si>
  <si>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</si>
  <si>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00010803010010000110</t>
  </si>
  <si>
    <t>Прочие безвозмездные поступления в бюджеты городских округов</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</si>
  <si>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</si>
  <si>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00020225402020000150</t>
  </si>
  <si>
    <t>00020405020100000150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</si>
  <si>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</si>
  <si>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Налог на прибыль организаций, уплачиваемый международными холдинговыми компаниями, зачисляемый в бюджеты субъектов Российской Федерации</t>
  </si>
  <si>
    <t>Государственная пошлина за государственную регистрацию политических партий и региональных отделений политических партий</t>
  </si>
  <si>
    <t>00011611000010000140</t>
  </si>
  <si>
    <t>Государственная пошлина за выдачу уполномоченными органами исполнительной власти субъектов Российской Федерации организациям, осуществляющим образовательную деятельность, свидетельств о соответствии требованиям оборудования и оснащенности образовательного процесса для рассмотрения вопроса соответствующими органами об аккредитации и о предоставлении указанным организациям лицензий на право подготовки трактористов и машинистов самоходных машин</t>
  </si>
  <si>
    <t>Невыясненные поступления, зачисляемые в бюджеты городских поселений</t>
  </si>
  <si>
    <t>00020225520020000150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</si>
  <si>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</si>
  <si>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00011105013050000120</t>
  </si>
  <si>
    <t>00020215009020000150</t>
  </si>
  <si>
    <t>00011402050130000440</t>
  </si>
  <si>
    <t>00011402023020000410</t>
  </si>
  <si>
    <t>00011601200010000140</t>
  </si>
  <si>
    <t>Доходы бюджетов субъектов Российской Федерации от возврата организациями остатков субсидий прошлых лет</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</si>
  <si>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</si>
  <si>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00011301995050000130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</si>
  <si>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</si>
  <si>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00011109044040000120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</si>
  <si>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</si>
  <si>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00011610120000000140</t>
  </si>
  <si>
    <t>Субсидии бюджетам на поддержку сельскохозяйственного производства по отдельным подотраслям растениеводства и животноводства</t>
  </si>
  <si>
    <t>00020705030100000150</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</si>
  <si>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</si>
  <si>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00011202030010000120</t>
  </si>
  <si>
    <t>00011701040040000180</t>
  </si>
  <si>
    <t>00011406025100000430</t>
  </si>
  <si>
    <t>00020225555020000150</t>
  </si>
  <si>
    <t>00021945303050000150</t>
  </si>
  <si>
    <t>00020230000000000150</t>
  </si>
  <si>
    <t>Прочие местные налоги и сборы, мобилизуемые на территориях муниципальных районов</t>
  </si>
  <si>
    <t>00021935469020000150</t>
  </si>
  <si>
    <t>00020245766000000150</t>
  </si>
  <si>
    <t>00010904053130000110</t>
  </si>
  <si>
    <t>00020245363020000150</t>
  </si>
  <si>
    <t>Невыясненные поступления, зачисляемые в бюджеты муниципальных районов</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</si>
  <si>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</si>
  <si>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00020225527020000150</t>
  </si>
  <si>
    <t>00011601193010000140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</si>
  <si>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</si>
  <si>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00020225028000000150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</si>
  <si>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</si>
  <si>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</si>
  <si>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00011402050050000410</t>
  </si>
  <si>
    <t>Инициативные платежи, зачисляемые в бюджеты городских поселений</t>
  </si>
  <si>
    <t>00011610000000000140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</si>
  <si>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</si>
  <si>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Единый сельскохозяйственный налог</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</si>
  <si>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</si>
  <si>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00020225201000000150</t>
  </si>
  <si>
    <t>00021935250020000150</t>
  </si>
  <si>
    <t>Иные межбюджетные трансферты</t>
  </si>
  <si>
    <t>00020245453020000150</t>
  </si>
  <si>
    <t>Платежи в целях возмещения ущерба при расторжении муниципального контракта в связи с односторонним отказом исполнителя (подрядчика) от его исполнения</t>
  </si>
  <si>
    <t>00011301992020000130</t>
  </si>
  <si>
    <t>Доходы бюджетов субъектов Российской Федерации от возврата остатков субвенций на проведение Всероссийской переписи населения 2020 года из бюджетов муниципальных образований</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</si>
  <si>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</si>
  <si>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00010302240010000110</t>
  </si>
  <si>
    <t>00011105034040000120</t>
  </si>
  <si>
    <t>00011601073010000140</t>
  </si>
  <si>
    <t>Платежи по искам о возмещении ущерба, а также платежи, уплачиваемые при добровольном возмещении ущерба, причиненного муниципальному имуществу сельского поселения (за исключением имущества, закрепленного за муниципальными бюджетными (автономными) учреждениями, унитарными предприятиями)</t>
  </si>
  <si>
    <t>Субсидии бюджетам субъектов Российской Федерации на реализацию программ формирования современной городской среды</t>
  </si>
  <si>
    <t>Возврат остатков иных межбюджетных трансфертов на софинансирование расходных обязательств субъектов Российской Федерации по финансовому обеспечению расходов, связанных с оплатой отпусков и выплатой компенсации за неиспользованные отпуска медицинским и иным работникам, которым в 2020 году предоставлялись выплаты стимулирующего характера за выполнение особо важных работ, особые условия труда и дополнительную нагрузку, в том числе на компенсацию ранее произведенных субъектами Российской Федерации расходов на указанные цели, за счет средств резервного фонда Правительства Российской Федерации из бюджетов субъектов Российской Федерации</t>
  </si>
  <si>
    <t>Плата по соглашениям об установлении сервитута, заключенным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</si>
  <si>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</si>
  <si>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Субсидии бюджетам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</si>
  <si>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00011701050050000180</t>
  </si>
  <si>
    <t>00010807141010000110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</si>
  <si>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</si>
  <si>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Возврат остатков субсидий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из бюджетов муниципальных районов</t>
  </si>
  <si>
    <t>Дотации бюджетам бюджетной системы Российской Федерации</t>
  </si>
  <si>
    <t>00011201042010000120</t>
  </si>
  <si>
    <t>00010502000020000110</t>
  </si>
  <si>
    <t>00020229999000000150</t>
  </si>
  <si>
    <t>00010704010010000110</t>
  </si>
  <si>
    <t>00021925750020000150</t>
  </si>
  <si>
    <t>00011109045100000120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</si>
  <si>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</si>
  <si>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</si>
  <si>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00011705050130000180</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</si>
  <si>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</si>
  <si>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</si>
  <si>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</si>
  <si>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Прочие доходы от компенсации затрат бюджетов сельских поселений</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</si>
  <si>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</si>
  <si>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</si>
  <si>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</si>
  <si>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Земельный налог</t>
  </si>
  <si>
    <t>Доходы бюджетов субъектов Российской Федерации от возврата остатков субсидий на реализацию программ формирования современной городской среды из бюджетов муниципальных образований</t>
  </si>
  <si>
    <t>00020225251020000150</t>
  </si>
  <si>
    <t>00011406040000000430</t>
  </si>
  <si>
    <t>00011715020040000150</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</si>
  <si>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</si>
  <si>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00020245368020000150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</si>
  <si>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</si>
  <si>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</si>
  <si>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00020225169050000150</t>
  </si>
  <si>
    <t>Субсидии бюджетам субъектов Российской Федерации на развитие паллиативной медицинской помощи</t>
  </si>
  <si>
    <t>Предоставление негосударственными организациями грантов для получателей средств бюджетов субъектов Российской Федерации</t>
  </si>
  <si>
    <t>Межбюджетные трансферты, передаваемые бюджетам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</si>
  <si>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00011601113010000140</t>
  </si>
  <si>
    <t>Субсидии бюджетам на оснащение объектов спортивной инфраструктуры спортивно-технологическим оборудованием</t>
  </si>
  <si>
    <t>Доходы бюджетов субъектов Российской Федерации от возврата остатков иных межбюджетных трансфертов в целях финансового обеспечения расходных обязательств субъектов Российской Федерации и г. Байконура по предоставлению межбюджетных трансфертов бюджету соответствующего территориального фонда обязательного медицинского страхования на финансовое обеспечение проведения углубленной диспансеризации застрахованных по обязательному медицинскому страхованию лиц, перенесших новую коронавирусную инфекцию (COVID-19), в рамках реализации территориальной программы обязательного медицинского страхования за счет средств резервного фонда Правительства Российской Федерации из бюджетов территориальных фондов обязательного медицинского страхования</t>
  </si>
  <si>
    <t>00011402043040000410</t>
  </si>
  <si>
    <t>Доходы от продажи квартир, находящихся в собственности сельских поселений</t>
  </si>
  <si>
    <t>00021925365020000150</t>
  </si>
  <si>
    <t>00010302210010000110</t>
  </si>
  <si>
    <t>00020225013020000150</t>
  </si>
  <si>
    <t>Субсидии бюджетам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</si>
  <si>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Дотации бюджетам на частичную компенсацию дополнительных расходов на повышение оплаты труда работников бюджетной сферы и иные цели</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</si>
  <si>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</si>
  <si>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00011201040010000120</t>
  </si>
  <si>
    <t>00020225341020000150</t>
  </si>
  <si>
    <t>00020235176020000150</t>
  </si>
  <si>
    <t>00021925304040000150</t>
  </si>
  <si>
    <t>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общественных работ</t>
  </si>
  <si>
    <t>00011105035100000120</t>
  </si>
  <si>
    <t>00020225586020000150</t>
  </si>
  <si>
    <t>00010903021050000110</t>
  </si>
  <si>
    <t>Субсидии бюджетам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</si>
  <si>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Налог на игорный бизнес</t>
  </si>
  <si>
    <t>00011204000000000120</t>
  </si>
  <si>
    <t>00021825228020000150</t>
  </si>
  <si>
    <t>Прочие неналоговые доходы бюджетов сельских поселений</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</si>
  <si>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</si>
  <si>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Налог с продаж</t>
  </si>
  <si>
    <t>Доходы от компенсации затрат государства</t>
  </si>
  <si>
    <t>00020404010040000150</t>
  </si>
  <si>
    <t>Субсидии бюджетам на реализацию региональных проектов модернизации первичного звена здравоохранения</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</si>
  <si>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</si>
  <si>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00020225177000000150</t>
  </si>
  <si>
    <t>00020225359000000150</t>
  </si>
  <si>
    <t>00010807082010000110</t>
  </si>
  <si>
    <t>00020225508020000150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</si>
  <si>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</si>
  <si>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Плата за сбросы загрязняющих веществ в водные объекты</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</si>
  <si>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</si>
  <si>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Возмещение ущерба при возникновении страховых случаев, когда выгодоприобретателями выступают получатели средств бюджета сельского поселения</t>
  </si>
  <si>
    <t>00020225466020000150</t>
  </si>
  <si>
    <t>00011402053050000410</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</si>
  <si>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</si>
  <si>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</si>
  <si>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00011611064010000140</t>
  </si>
  <si>
    <t>00010600000000000000</t>
  </si>
  <si>
    <t>00020225256020000150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</si>
  <si>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</si>
  <si>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</si>
  <si>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Субсидии бюджетам субъектов Российской Федерации на обеспечение образовательных организаций материально-технической базой для внедрения цифровой образовательной среды</t>
  </si>
  <si>
    <t>00020245784020000150</t>
  </si>
  <si>
    <t>00020225584020000150</t>
  </si>
  <si>
    <t>00011406013050000430</t>
  </si>
  <si>
    <t>Безвозмездные поступления от негосударственных организаций в бюджеты городских поселений</t>
  </si>
  <si>
    <t>Субсидии бюджетам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t>
  </si>
  <si>
    <t>00010807172010000110</t>
  </si>
  <si>
    <t>Доходы от уплаты акцизов на спиртосодержащую продукцию, производимую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</si>
  <si>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00020235240000000150</t>
  </si>
  <si>
    <t>00021800000000000000</t>
  </si>
  <si>
    <t>00020240014050000150</t>
  </si>
  <si>
    <t>Субвенции бюджетам на осуществление мер пожарной безопасности и тушение лесных пожаров</t>
  </si>
  <si>
    <t>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</si>
  <si>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00021945303020000150</t>
  </si>
  <si>
    <t>Межбюджетные трансферты, передаваемые бюджетам на создание виртуальных концертных залов</t>
  </si>
  <si>
    <t>00011609040130000140</t>
  </si>
  <si>
    <t>Межбюджетные трансферты, передаваемые бюджетам субъектов Российской Федерации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</si>
  <si>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ШТРАФЫ, САНКЦИИ, ВОЗМЕЩЕНИЕ УЩЕРБА</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</si>
  <si>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</si>
  <si>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00011406313050000430</t>
  </si>
  <si>
    <t>00020225385000000150</t>
  </si>
  <si>
    <t>00010904053100000110</t>
  </si>
  <si>
    <t>Акцизы по подакцизным товарам (продукции), производимым на территории Российской Федерации</t>
  </si>
  <si>
    <t>Прочие доходы от компенсации затрат бюджетов субъектов Российской Федерации</t>
  </si>
  <si>
    <t>Государственная пошлина по делам, рассматриваемым конституционными (уставными) судами субъектов Российской Федерации</t>
  </si>
  <si>
    <t>Межбюджетные трансферты, передаваемые бюджетам на возмещение производителям зерновых культур части затрат на производство и реализацию зерновых культур</t>
  </si>
  <si>
    <t>Субсидии бюджетам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</si>
  <si>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00011700000000000000</t>
  </si>
  <si>
    <t>00010807080010000110</t>
  </si>
  <si>
    <t>00021855622020000150</t>
  </si>
  <si>
    <t>00010101016020000110</t>
  </si>
  <si>
    <t>00020225517000000150</t>
  </si>
  <si>
    <t>00021852900020000150</t>
  </si>
  <si>
    <t>00010807380010000110</t>
  </si>
  <si>
    <t>00011302990000000130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</si>
  <si>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</si>
  <si>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Субвенции бюджетам субъектов Российской Федерации на осуществление отдельных полномочий в области лесных отношений</t>
  </si>
  <si>
    <t>00021960010100000150</t>
  </si>
  <si>
    <t>00011607090040000140</t>
  </si>
  <si>
    <t>Доходы от реализации имущества, находящегося в оперативном управлении учреждений, находящихся в ведении органов управления городских поселений (за исключением имущества муниципальных бюджетных и автономных учреждений), в части реализации материальных запасов по указанному имуществу</t>
  </si>
  <si>
    <t>Доходы от сдачи в аренду имущества, находящегося в оперативном управлении органов управления городских поселений и созданных ими учреждений (за исключением имущества муниципальных бюджетных и автономных учреждений)</t>
  </si>
  <si>
    <t>00011105075050000120</t>
  </si>
  <si>
    <t>Плата за размещение твердых коммунальных отходов</t>
  </si>
  <si>
    <t>00010807170010000110</t>
  </si>
  <si>
    <t>00010302241010000110</t>
  </si>
  <si>
    <t>00021825169020000150</t>
  </si>
  <si>
    <t>Плата по соглашениям об установлении сервитута в отношении земельных участков, государственная собственность на которые не разграничена</t>
  </si>
  <si>
    <t>00020235290020000150</t>
  </si>
  <si>
    <t>00021925228020000150</t>
  </si>
  <si>
    <t>00020225372020000150</t>
  </si>
  <si>
    <t>00011302060000000130</t>
  </si>
  <si>
    <t>Субсидии бюджетам субъектов Российской Федерации на реконструкцию и капитальный ремонт региональных и муниципальных музеев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</si>
  <si>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</si>
  <si>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Доходы от операций по управлению остатками средств на едином казначейском счете, зачисляемые в бюджеты субъектов Российской Федерации</t>
  </si>
  <si>
    <t>БЕЗВОЗМЕЗДНЫЕ ПОСТУПЛЕНИЯ ОТ НЕГОСУДАРСТВЕННЫХ ОРГАНИЗАЦИЙ</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</si>
  <si>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</si>
  <si>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00011105300000000120</t>
  </si>
  <si>
    <t>00011105025050000120</t>
  </si>
  <si>
    <t>00010503010010000110</t>
  </si>
  <si>
    <t>00010807120010000110</t>
  </si>
  <si>
    <t>Субсидии бюджетам на обеспечение образовательных организаций материально-технической базой для внедрения цифровой образовательной среды</t>
  </si>
  <si>
    <t>00020225173000000150</t>
  </si>
  <si>
    <t>Субсидии бюджетам субъектов Российской Федерации на техническое оснащение региональных и муниципальных музеев</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</si>
  <si>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</si>
  <si>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00020225589020000150</t>
  </si>
  <si>
    <t>Субсидии бюджетам на оснащение региональных и муниципальных театров</t>
  </si>
  <si>
    <t>00020225462020000150</t>
  </si>
  <si>
    <t>00010101120010000110</t>
  </si>
  <si>
    <t>00020235573000000150</t>
  </si>
  <si>
    <t>00011611060010000140</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</si>
  <si>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</si>
  <si>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Платежи, взимаемые органами местного самоуправления (организациями) городских поселений за выполнение определенных функций</t>
  </si>
  <si>
    <t>00011601142010000140</t>
  </si>
  <si>
    <t>00020235129020000150</t>
  </si>
  <si>
    <t>00020225580020000150</t>
  </si>
  <si>
    <t>00011105072020000120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</si>
  <si>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</si>
  <si>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</si>
  <si>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00020225412020000150</t>
  </si>
  <si>
    <t>00021802000020000150</t>
  </si>
  <si>
    <t>Плата за использование лесов, расположенных на землях лесного фонда</t>
  </si>
  <si>
    <t>00020225497020000150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</si>
  <si>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</si>
  <si>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00020225591000000150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</si>
  <si>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должностными лицами органов исполнительной власти субъектов Российской Федерации, учреждениями субъектов Российской Федерации</t>
  </si>
  <si>
    <t>Государственная пошлина по делам, рассматриваемым Конституционным Судом Российской Федерации и конституционными (уставными) судами субъектов Российской Федерации</t>
  </si>
  <si>
    <t>00010807000010000110</t>
  </si>
  <si>
    <t>НАЛОГИ НА СОВОКУПНЫЙ ДОХОД</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</si>
  <si>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</si>
  <si>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00020235429020000150</t>
  </si>
  <si>
    <t>00010807510010000110</t>
  </si>
  <si>
    <t>ЗАДОЛЖЕННОСТЬ И ПЕРЕРАСЧЕТЫ ПО ОТМЕНЕННЫМ НАЛОГАМ, СБОРАМ И ИНЫМ ОБЯЗАТЕЛЬНЫМ ПЛАТЕЖАМ</t>
  </si>
  <si>
    <t>00020225202020000150</t>
  </si>
  <si>
    <t>Платежи, взимаемые органами местного самоуправления (организациями) муниципальных районов за выполнение определенных функций</t>
  </si>
  <si>
    <t>Прочие неналоговые доходы бюджетов городских поселений</t>
  </si>
  <si>
    <t>00011601050010000140</t>
  </si>
  <si>
    <t>Поступления от денежных пожертвований, предоставляемых физическими лицами получателям средств бюджетов муниципальных районов</t>
  </si>
  <si>
    <t>Административные штрафы, установленные законами субъектов Российской Федерации об административных правонарушениях</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</si>
  <si>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</si>
  <si>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Прочие налоги и сборы (по отмененным налогам и сборам субъектов Российской Федерации)</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</si>
  <si>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</si>
  <si>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00011602020020000140</t>
  </si>
  <si>
    <t>00010807300010000110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</si>
  <si>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</si>
  <si>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00011402000000000000</t>
  </si>
  <si>
    <t>00020225171000000150</t>
  </si>
  <si>
    <t>Дотации на выравнивание бюджетной обеспеченности</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</si>
  <si>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</si>
  <si>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00020225502020000150</t>
  </si>
  <si>
    <t>00011607010040000140</t>
  </si>
  <si>
    <t>00010904030010000110</t>
  </si>
  <si>
    <t>00011105322020000120</t>
  </si>
  <si>
    <t>00020249001000000150</t>
  </si>
  <si>
    <t>00020225513000000150</t>
  </si>
  <si>
    <t>00020225598000000150</t>
  </si>
  <si>
    <t>Субсидии бюджетам субъектов Российской Федерации (муниципальных образований) из бюджета субъекта Российской Федерации (местного бюджета)</t>
  </si>
  <si>
    <t>00020227111020000150</t>
  </si>
  <si>
    <t>Платежи, уплачиваемые в целях возмещения вреда, причиняемого автомобильным дорогам</t>
  </si>
  <si>
    <t>00011202000000000120</t>
  </si>
  <si>
    <t>00085000000000000000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</si>
  <si>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</si>
  <si>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00011601140010000140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</si>
  <si>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</si>
  <si>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00011610060000000140</t>
  </si>
  <si>
    <t>00021945634020000150</t>
  </si>
  <si>
    <t>00011202012010000120</t>
  </si>
  <si>
    <t>Плата за использование лесов, расположенных на землях лесного фонда, в части, превышающей минимальный размер арендной платы</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</si>
  <si>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</si>
  <si>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Прочие налоги и сборы (по отмененным местным налогам и сборам)</t>
  </si>
  <si>
    <t>00020225537020000150</t>
  </si>
  <si>
    <t>00011105314100000120</t>
  </si>
  <si>
    <t>Налог на имущество физических лиц, взимаемый по ставкам, применяемым к объектам налогообложения, расположенным в границах городских поселений</t>
  </si>
  <si>
    <t>Субсидии бюджетам субъектов Российской Федерации на государственную поддержку организаций, входящих в систему спортивной подготовки</t>
  </si>
  <si>
    <t>00020300000000000000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</si>
  <si>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</si>
  <si>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Прочие местные налоги и сборы</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</si>
  <si>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</si>
  <si>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</si>
  <si>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Налог на прибыль организаций, зачислявшийся до 1 января 2005 года в местные бюджеты, мобилизуемый на территориях муниципальных районов</t>
  </si>
  <si>
    <t>00020405000100000150</t>
  </si>
  <si>
    <t>00020220000000000150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</si>
  <si>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</si>
  <si>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Субсидии бюджетам на реализацию мероприятий по обеспечению жильем молодых семей</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</si>
  <si>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</si>
  <si>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00011607090130000140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</si>
  <si>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</si>
  <si>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00021925259020000150</t>
  </si>
  <si>
    <t>00020225500020000150</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</si>
  <si>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</si>
  <si>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00020225086000000150</t>
  </si>
  <si>
    <t>Доходы от реализации недвижимого имущества бюджетных, автономных учреждений, находящегося в собственности городских округов, в части реализации основных средств</t>
  </si>
  <si>
    <t>Субсидии бюджетам субъектов Российской Федерации на развитие транспортной инфраструктуры на сельских территориях</t>
  </si>
  <si>
    <t>Доходы бюджетов субъектов Российской Федерации от возврата иными организациями остатков субсидий прошлых лет</t>
  </si>
  <si>
    <t>00010701020010000110</t>
  </si>
  <si>
    <t>ПРОЧИЕ НЕНАЛОГОВЫЕ ДОХОДЫ</t>
  </si>
  <si>
    <t>00011601083010000140</t>
  </si>
  <si>
    <t>00011105013130000120</t>
  </si>
  <si>
    <t>00010903082020000110</t>
  </si>
  <si>
    <t>00021833144020000150</t>
  </si>
  <si>
    <t>00011610100000000140</t>
  </si>
  <si>
    <t>Налог, взимаемый в связи с применением патентной системы налогообложения</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</si>
  <si>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</si>
  <si>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00011609040100000140</t>
  </si>
  <si>
    <t>00011607030000000140</t>
  </si>
  <si>
    <t>Инициативные платежи, зачисляемые в бюджеты городских округов</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</si>
  <si>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</si>
  <si>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00011202010010000120</t>
  </si>
  <si>
    <t>00010501000000000110</t>
  </si>
  <si>
    <t>Субсидии бюджетам на модернизацию театров юного зрителя и театров кукол</t>
  </si>
  <si>
    <t>Плата за размещение отходов производства и потребления</t>
  </si>
  <si>
    <t>00011105313130000120</t>
  </si>
  <si>
    <t>00010501012010000110</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</si>
  <si>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</si>
  <si>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Доходы бюджетов муниципальных районов от возврата бюджетными учреждениями остатков субсидий прошлых лет</t>
  </si>
  <si>
    <t>00011601173010000140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</si>
  <si>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</si>
  <si>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00021925467020000150</t>
  </si>
  <si>
    <t>Субсидии бюджетам субъектов Российской Федерации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</si>
  <si>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Возврат остатков субсидий, субвенций и иных межбюджетных трансфертов, имеющих целевое назначение, прошлых лет из бюджетов сельских поселений</t>
  </si>
  <si>
    <t>Доходы бюджетов городских округов от возврата иными организациями остатков субсидий прошлых лет</t>
  </si>
  <si>
    <t>Прочие безвозмездные поступления в бюджеты субъектов Российской Федерации</t>
  </si>
  <si>
    <t>Прочие неналоговые доходы в части невыясненных поступлений, по которым не осуществлен возврат (уточнение) не позднее трех лет со дня их зачисления на единый счет соответствующего бюджета бюджетной системы Российской Федерации</t>
  </si>
  <si>
    <t>Денежные средства, изымаемые в собственность сельского поселения в соответствии с решениями судов (за исключением обвинительных приговоров судов)</t>
  </si>
  <si>
    <t>Субсидии бюджетам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</si>
  <si>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</si>
  <si>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00020245433020000150</t>
  </si>
  <si>
    <t>Административные штрафы, установленные Кодексом Российской Федерации об административных правонарушениях</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</si>
  <si>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</si>
  <si>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</si>
  <si>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Возврат остатков субсидий на обеспечение развития и укрепления материально-технической базы домов культуры в населенных пунктах с числом жителей до 50 тысяч человек из бюджетов субъектов Российской Федерации</t>
  </si>
  <si>
    <t>Субсидии бюджетам на обеспечение комплексного развития сельских территорий</t>
  </si>
  <si>
    <t>00010302220010000110</t>
  </si>
  <si>
    <t>Межбюджетные трансферты, передаваемые бюджетам на создание модельных муниципальных библиотек</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</si>
  <si>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</si>
  <si>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Предоставление негосударственными организациями грантов для получателей средств бюджетов городских поселений</t>
  </si>
  <si>
    <t>00020235134000000150</t>
  </si>
  <si>
    <t>00020302000020000150</t>
  </si>
  <si>
    <t>00020245468020000150</t>
  </si>
  <si>
    <t>00010302010010000110</t>
  </si>
  <si>
    <t>00010501010010000110</t>
  </si>
  <si>
    <t>00011607010130000140</t>
  </si>
  <si>
    <t>Налог на профессиональный доход</t>
  </si>
  <si>
    <t>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</si>
  <si>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</si>
  <si>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00011701050130000180</t>
  </si>
  <si>
    <t>Налог на прибыль организаций, зачислявшийся до 1 января 2005 года в местные бюджеты, мобилизуемый на территориях городских округов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</si>
  <si>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</si>
  <si>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Доходы от сдачи в аренду имущества, составляющего казну субъекта Российской Федерации (за исключением земельных участков)</t>
  </si>
  <si>
    <t>Возврат остатков субсидий на обеспечение образовательных организаций материально-технической базой для внедрения цифровой образовательной среды из бюджетов субъектов Российской Федерации</t>
  </si>
  <si>
    <t>Налог с владельцев транспортных средств и налог на приобретение автотранспортных средств</t>
  </si>
  <si>
    <t>Возврат остатков субсидий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 из бюджетов субъектов Российской Федерации</t>
  </si>
  <si>
    <t>00010302100010000110</t>
  </si>
  <si>
    <t>00011610031050000140</t>
  </si>
  <si>
    <t>Субсидии бюджетам субъектов Российской Федерации на поддержку отрасли культуры</t>
  </si>
  <si>
    <t>00011601121010000140</t>
  </si>
  <si>
    <t>Акцизы на этиловый спирт из пищевого или непищевого сырья, в том числе денатурированный этиловый спирт, спирт-сырец, винный спирт, виноградный спирт, дистилляты винный, виноградный, плодовый, коньячный, кальвадосный, висковый, производимый на территории Российской Федерации</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</si>
  <si>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</si>
  <si>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Государственная пошлина за повторную выдачу свидетельства о постановке на учет в налоговом органе</t>
  </si>
  <si>
    <t>Субсидии бюджетам субъектов Российской Федерации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</si>
  <si>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угля, в том числе коксующегося, железных руд,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t>
  </si>
  <si>
    <t>00011406020000000430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</si>
  <si>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</si>
  <si>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00021800000020000150</t>
  </si>
  <si>
    <t>00010805000010000110</t>
  </si>
  <si>
    <t>00020225242000000150</t>
  </si>
  <si>
    <t>ПРОЧИЕ БЕЗВОЗМЕЗДНЫЕ ПОСТУПЛЕНИЯ</t>
  </si>
  <si>
    <t>Субсидии бюджетам субъектов Российской Федерации на реализацию мероприятий по обеспечению жильем молодых семей</t>
  </si>
  <si>
    <t>00020225021020000150</t>
  </si>
  <si>
    <t>00020225752000000150</t>
  </si>
  <si>
    <t>Доходы бюджетов субъектов Российской Федерации от возврата бюджетными учреждениями остатков субсидий прошлых лет</t>
  </si>
  <si>
    <t>00021945363020000150</t>
  </si>
  <si>
    <t>00011301994040000130</t>
  </si>
  <si>
    <t>00010102050010000110</t>
  </si>
  <si>
    <t>Возврат остатков единой субвенции из бюджетов субъектов Российской Федерации</t>
  </si>
  <si>
    <t>00010606033130000110</t>
  </si>
  <si>
    <t>00011400000000000000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</si>
  <si>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</si>
  <si>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Доходы от сдачи в аренду имущества, составляющего казну муниципальных районов (за исключением земельных участков)</t>
  </si>
  <si>
    <t>00020235250000000150</t>
  </si>
  <si>
    <t>Возврат остатков субсидий на реализацию программ формирования современной городской среды из бюджетов городских поселений</t>
  </si>
  <si>
    <t>00020705000050000150</t>
  </si>
  <si>
    <t>Прочие неналоговые доходы бюджетов муниципальных районов</t>
  </si>
  <si>
    <t>Доходы бюджетов субъектов Российской Федерации от возврата остатков субсидий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из бюджетов муниципальных образований</t>
  </si>
  <si>
    <t>Субсидии бюджетам на строительство и реконструкцию (модернизацию) объектов питьевого водоснабжения</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</si>
  <si>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</si>
  <si>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</si>
  <si>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00010907032040000110</t>
  </si>
  <si>
    <t>00010102140010000110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</si>
  <si>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</si>
  <si>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</si>
  <si>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Доходы бюджетов субъектов Российской Федерации от возврата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образований</t>
  </si>
  <si>
    <t>00010903023010000110</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</si>
  <si>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</si>
  <si>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</si>
  <si>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00010601030130000110</t>
  </si>
  <si>
    <t>Земельный налог с физических лиц, обладающих земельным участком, расположенным в границах городских округов</t>
  </si>
  <si>
    <t>00020225750000000150</t>
  </si>
  <si>
    <t>00021804030040000150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</si>
  <si>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</si>
  <si>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</si>
  <si>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00011406042020000430</t>
  </si>
  <si>
    <t>00011715030130000150</t>
  </si>
  <si>
    <t>00021805000050000150</t>
  </si>
  <si>
    <t>00010807390010000110</t>
  </si>
  <si>
    <t>00011109040000000120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</si>
  <si>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</si>
  <si>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</si>
  <si>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</si>
  <si>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ПЛАТЕЖИ ПРИ ПОЛЬЗОВАНИИ ПРИРОДНЫМИ РЕСУРСАМИ</t>
  </si>
  <si>
    <t>00011402053130000410</t>
  </si>
  <si>
    <t>00010302251010000110</t>
  </si>
  <si>
    <t>Доходы от реализации имущества, находящегося в оперативном управлении учреждений, находящихся в ведении органов управления сельских поселений (за исключением имущества муниципальных бюджетных и автономных учреждений), в части реализации основных средств по указанному имуществу</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</si>
  <si>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</si>
  <si>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Налог на добычу полезных ископаемых</t>
  </si>
  <si>
    <t>НАЛОГОВЫЕ И НЕНАЛОГОВЫЕ ДОХОДЫ</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</si>
  <si>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</si>
  <si>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00020704000040000150</t>
  </si>
  <si>
    <t>00011402052050000440</t>
  </si>
  <si>
    <t>00011102100000000120</t>
  </si>
  <si>
    <t>00020405099100000150</t>
  </si>
  <si>
    <t>00011301995100000130</t>
  </si>
  <si>
    <t>00010906020020000110</t>
  </si>
  <si>
    <t>00010101000000000110</t>
  </si>
  <si>
    <t>00021860010050000150</t>
  </si>
  <si>
    <t>Государственная пошлина за выдачу и обмен паспорта гражданина Российской Федерации</t>
  </si>
  <si>
    <t>Доходы от продажи нематериальных активов, находящихся в собственности сельских поселений</t>
  </si>
  <si>
    <t>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работников промышленных предприятий</t>
  </si>
  <si>
    <t>Субсидии бюджетам на повышение эффективности службы занятости</t>
  </si>
  <si>
    <t>Субвенции бюджетам на увеличение площади лесовосстановления</t>
  </si>
  <si>
    <t>Субсидии бюджетам на государственную поддержку аккредитации ветеринарных лабораторий в национальной системе аккредитации</t>
  </si>
  <si>
    <t>00020225365000000150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</si>
  <si>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</si>
  <si>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00020225599020000150</t>
  </si>
  <si>
    <t>Налог, взимаемый в связи с применением патентной системы налогообложения, зачисляемый в бюджеты муниципальных районов</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</si>
  <si>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</si>
  <si>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</si>
  <si>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</si>
  <si>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Субсидии бюджетам на реализацию государственных программ субъектов Российской Федерации в области использования и охраны водных объектов</t>
  </si>
  <si>
    <t>00011610062050000140</t>
  </si>
  <si>
    <t>00011601152010000140</t>
  </si>
  <si>
    <t>Доходы бюджетов субъектов Российской Федерации от возврата остатков межбюджетных трансфертов прошлых лет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бюджета Пенсионного фонда Российской Федерации</t>
  </si>
  <si>
    <t>00011105030000000120</t>
  </si>
  <si>
    <t>Возврат остатков субвенций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 из бюджетов субъектов Российской Федерации</t>
  </si>
  <si>
    <t>Субсидии бюджетам субъектов Российской Федерации на создание (обновление) материально-технической базы образовательных организаций, реализующих программы среднего профессионального образования</t>
  </si>
  <si>
    <t>Доходы, поступающие в порядке возмещения расходов, понесенных в связи с эксплуатацией имущества</t>
  </si>
  <si>
    <t>00020225179020000150</t>
  </si>
  <si>
    <t>00011402050100000410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</si>
  <si>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</si>
  <si>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Прочие доходы от оказания платных услуг (работ) получателями средств бюджетов городских округов</t>
  </si>
  <si>
    <t>00010605000020000110</t>
  </si>
  <si>
    <t>Доходы бюджетов субъектов Российской Федерации от возврата остатков субсидий на создание детских технопарков "Кванториум" из бюджетов муниципальных образований</t>
  </si>
  <si>
    <t>00011402050050000440</t>
  </si>
  <si>
    <t>00011105075130000120</t>
  </si>
  <si>
    <t>Межбюджетные трансферты, передаваемые бюджетам субъектов Российской Федерации на возмещение производителям зерновых культур части затрат на производство и реализацию зерновых культур</t>
  </si>
  <si>
    <t>Возврат остатков субсидий на реализацию мероприятий по модернизации школьных систем образования из бюджетов субъектов Российской Федерации</t>
  </si>
  <si>
    <t>Налог, взимаемый с налогоплательщиков, выбравших в качестве объекта налогообложения доходы (за налоговые периоды, истекшие до 1 января 2011 года)</t>
  </si>
  <si>
    <t>00010807310010000110</t>
  </si>
  <si>
    <t>Платежи за добычу общераспространенных полезных ископаемых</t>
  </si>
  <si>
    <t>Государственная пошлина за государственную регистрацию прав, ограничений (обременений) прав на недвижимое имущество и сделок с ним</t>
  </si>
  <si>
    <t>00020225597020000150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</si>
  <si>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</si>
  <si>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00011701050100000180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</si>
  <si>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</si>
  <si>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00010807100010000110</t>
  </si>
  <si>
    <t>00011302065050000130</t>
  </si>
  <si>
    <t>00010904000000000110</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</si>
  <si>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</si>
  <si>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00020227121020000150</t>
  </si>
  <si>
    <t>00020225302020000150</t>
  </si>
  <si>
    <t>00011601150010000140</t>
  </si>
  <si>
    <t>00011601332010000140</t>
  </si>
  <si>
    <t>Доходы бюджетов муниципальных районов от возврата организациями остатков субсидий прошлых лет</t>
  </si>
  <si>
    <t>Платежи по искам о возмещении ущерба, а также платежи, уплачиваемые при добровольном возмещении ущерба, причиненного имуществу, находящегося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</si>
  <si>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00010807400010000110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</si>
  <si>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</si>
  <si>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</si>
  <si>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00020225177020000150</t>
  </si>
  <si>
    <t>Возмещение ущерба при возникновении страховых случаев, когда выгодоприобретателями выступают получатели средств бюджета муниципального района</t>
  </si>
  <si>
    <t>ДОХОДЫ ОТ ИСПОЛЬЗОВАНИЯ ИМУЩЕСТВА, НАХОДЯЩЕГОСЯ В ГОСУДАРСТВЕННОЙ И МУНИЦИПАЛЬНОЙ СОБСТВЕННОСТИ</t>
  </si>
  <si>
    <t>00020245303000000150</t>
  </si>
  <si>
    <t>Субсидии бюджетам субъектов Российской Федерации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</si>
  <si>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</si>
  <si>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00020225519020000150</t>
  </si>
  <si>
    <t>00020225243000000150</t>
  </si>
  <si>
    <t>00010803000010000110</t>
  </si>
  <si>
    <t>Доходы от сдачи в аренду имущества, составляющего государственную (муниципальную) казну (за исключением земельных участков)</t>
  </si>
  <si>
    <t>00011302992020000130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</si>
  <si>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бюджеты субъектов Российской Федерации</t>
  </si>
  <si>
    <t>00010604012020000110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</si>
  <si>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субъектов Российской Федерации</t>
  </si>
  <si>
    <t>Земельный налог с организаций</t>
  </si>
  <si>
    <t>00011601157010000140</t>
  </si>
  <si>
    <t>00011607090000000140</t>
  </si>
  <si>
    <t>00011406012040000430</t>
  </si>
  <si>
    <t>Субсидии бюджетам субъектов Российской Федерации на оснащение региональных и муниципальных театров</t>
  </si>
  <si>
    <t>00010606033100000110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</si>
  <si>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</si>
  <si>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сельских поселений (за исключением земельных участков)</t>
  </si>
  <si>
    <t>00020227139000000150</t>
  </si>
  <si>
    <t>00020240000000000150</t>
  </si>
  <si>
    <t>Безвозмездные поступления от негосударственных организаций в бюджеты муниципальных районов</t>
  </si>
  <si>
    <t>00011302062020000130</t>
  </si>
  <si>
    <t>Дотации бюджетам субъектов Российской Федерации на выравнивание бюджетной обеспеченности</t>
  </si>
  <si>
    <t>00010701030010000110</t>
  </si>
  <si>
    <t>00011610100050000140</t>
  </si>
  <si>
    <t>Субвенции бюджетам субъектов Российской Федерации на осуществление ежемесячной выплаты в связи с рождением (усыновлением) первого ребенка</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</si>
  <si>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районов</t>
  </si>
  <si>
    <t>00011716000000000180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</si>
  <si>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субъектов Российской Федерации</t>
  </si>
  <si>
    <t>00011406312040000430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</si>
  <si>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</si>
  <si>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00020225385020000150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</si>
  <si>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</si>
  <si>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00021925114020000150</t>
  </si>
  <si>
    <t>00011705050050000180</t>
  </si>
  <si>
    <t>00010302190010000110</t>
  </si>
  <si>
    <t>Межбюджетные трансферты, передаваемые бюджетам субъектов Российской Федерации на реализацию мероприятий по развитию зарядной инфраструктуры для электромобилей</t>
  </si>
  <si>
    <t>Налог на прибыль организаций консолидированных групп налогоплательщиков, зачисляемый в бюджеты субъектов Российской Федерации</t>
  </si>
  <si>
    <t>00021825173020000150</t>
  </si>
  <si>
    <t>ГОСУДАРСТВЕННАЯ ПОШЛИНА</t>
  </si>
  <si>
    <t>00020225517020000150</t>
  </si>
  <si>
    <t>00020235118000000150</t>
  </si>
  <si>
    <t>00011601183010000140</t>
  </si>
  <si>
    <t>00021935290020000150</t>
  </si>
  <si>
    <t>Субсидии бюджетам на развитие сельского туризма</t>
  </si>
  <si>
    <t>00011103050050000120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</si>
  <si>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</si>
  <si>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Безвозмездные поступления от негосударственных организаций в бюджеты сельских поселений</t>
  </si>
  <si>
    <t>00011715030100000150</t>
  </si>
  <si>
    <t>Акцизы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t>
  </si>
  <si>
    <t>Плата по соглашениям об установлении сервитута, заключенным органами местного самоуправления муниципальных районов,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поселений</t>
  </si>
  <si>
    <t>Возврат остатков субсидий на сокращение доли загрязненных сточных вод из бюджетов субъектов Российской Федерации</t>
  </si>
  <si>
    <t>00011610129010000140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</si>
  <si>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</si>
  <si>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</si>
  <si>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00020229900100000150</t>
  </si>
  <si>
    <t>00011402053100000410</t>
  </si>
  <si>
    <t>Плата за предоставление сведений из Единого государственного реестра недвижимости</t>
  </si>
  <si>
    <t>00011105024040000120</t>
  </si>
  <si>
    <t>Субсидии бюджетам субъектов Российской Федерации на повышение эффективности службы занятости</t>
  </si>
  <si>
    <t>00020225394000000150</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</si>
  <si>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</si>
  <si>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00011601063010000140</t>
  </si>
  <si>
    <t>00010904020020000110</t>
  </si>
  <si>
    <t>00021935129020000150</t>
  </si>
  <si>
    <t>00020225173020000150</t>
  </si>
  <si>
    <t>00021860010020000150</t>
  </si>
  <si>
    <t>00011301000000000130</t>
  </si>
  <si>
    <t>Налог на рекламу, мобилизуемый на территориях городских округов</t>
  </si>
  <si>
    <t>00011607010000000140</t>
  </si>
  <si>
    <t>00020240014100000150</t>
  </si>
  <si>
    <t>00021925412020000150</t>
  </si>
  <si>
    <t>00011105324040000120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</si>
  <si>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</si>
  <si>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00020245216000000150</t>
  </si>
  <si>
    <t>Субвенции бюджетам бюджетной системы Российской Федерации</t>
  </si>
  <si>
    <t>00020225291020000150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</si>
  <si>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финансируемого за счет средств муниципального дорожного фонда,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</si>
  <si>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00020245141020000150</t>
  </si>
  <si>
    <t>Платежи в целях возмещения ущерба при расторжении муниципального контракта, заключенного с муниципальным органом городского поселения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</si>
  <si>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Субсидии бюджетам субъектов Российской Федерации на государственную поддержку аккредитации ветеринарных лабораторий в национальной системе аккредитации</t>
  </si>
  <si>
    <t>00021925202020000150</t>
  </si>
  <si>
    <t>00011109080040000120</t>
  </si>
  <si>
    <t>00011601153010000140</t>
  </si>
  <si>
    <t>Налог на имущество организаций</t>
  </si>
  <si>
    <t>00020225081020000150</t>
  </si>
  <si>
    <t>00020225591020000150</t>
  </si>
  <si>
    <t>00011401040040000410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</si>
  <si>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</si>
  <si>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Субсидии бюджетам на реализацию мероприятий по модернизации школьных систем образования</t>
  </si>
  <si>
    <t>Субвенции бюджетам на осуществление ежемесячной выплаты в связи с рождением (усыновлением) первого ребенка</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</si>
  <si>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</si>
  <si>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Доходы от сдачи в аренду имущества, составляющего казну городских округов (за исключением земельных участков)</t>
  </si>
  <si>
    <t>Субсидии бюджетам на государственную поддержку организаций, входящих в систему спортивной подготовки</t>
  </si>
  <si>
    <t>00020235120040000150</t>
  </si>
  <si>
    <t>00020245358020000150</t>
  </si>
  <si>
    <t>00011618000020000140</t>
  </si>
  <si>
    <t>00011601103010000140</t>
  </si>
  <si>
    <t>00010800000000000000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</si>
  <si>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</si>
  <si>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Субсидии бюджетам субъектов Российской Федерации на сокращение доли загрязненных сточных вод</t>
  </si>
  <si>
    <t>00020225213020000150</t>
  </si>
  <si>
    <t>00011105075100000120</t>
  </si>
  <si>
    <t>Межбюджетные трансферты, передаваемые бюджетам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</si>
  <si>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00020245424000000150</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</si>
  <si>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</si>
  <si>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</si>
  <si>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t>
  </si>
  <si>
    <t>00020245476020000150</t>
  </si>
  <si>
    <t>00010302200010000110</t>
  </si>
  <si>
    <t>Доходы от уплаты акцизов на этиловый спирт из непищевого сырья,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</si>
  <si>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00010901020040000110</t>
  </si>
  <si>
    <t>Субсидии бюджетам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</si>
  <si>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00021900000050000150</t>
  </si>
  <si>
    <t>00011201030010000120</t>
  </si>
  <si>
    <t>00020225513020000150</t>
  </si>
  <si>
    <t>00020225014000000150</t>
  </si>
  <si>
    <t>00021935573020000150</t>
  </si>
  <si>
    <t>00011105025100000120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</si>
  <si>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</si>
  <si>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</si>
  <si>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00011105325100000120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</si>
  <si>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</si>
  <si>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00011101040040000120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</si>
  <si>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</si>
  <si>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</si>
  <si>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00020404000040000150</t>
  </si>
  <si>
    <t>Доходы от продажи земельных участков, находящихся в собственности субъектов Российской Федерации, находящихся в пользовании бюджетных и автономных учреждений</t>
  </si>
  <si>
    <t>Плата по соглашениям об установлении сервитута в отношении земельных участков после разграничения государственной собственности на землю</t>
  </si>
  <si>
    <t>00011406000000000430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</si>
  <si>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</si>
  <si>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Доходы от продажи земельных участков, находящихся в собственности городских округов, находящихся в пользовании бюджетных и автономных учреждений</t>
  </si>
  <si>
    <t>00010302143010000110</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</si>
  <si>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</si>
  <si>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00020225456020000150</t>
  </si>
  <si>
    <t>Субсидии бюджетам субъектов Российской Федерации на реализацию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t>
  </si>
  <si>
    <t>00020225097000000150</t>
  </si>
  <si>
    <t>00010901030050000110</t>
  </si>
  <si>
    <t>00010102030010000110</t>
  </si>
  <si>
    <t>Субсидии бюджетам на реализацию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t>
  </si>
  <si>
    <t>Возврат остатков иных межбюджетных трансфертов в целях финансового обеспечения расходных обязательств субъектов Российской Федерации и г. Байконура по предоставлению межбюджетных трансфертов бюджету соответствующего территориального фонда обязательного медицинского страхования на финансовое обеспечение проведения углубленной диспансеризации застрахованных по обязательному медицинскому страхованию лиц, перенесших новую коронавирусную инфекцию (COVID-19), в рамках реализации территориальной программы обязательного медицинского страхования за счет средств резервного фонда Правительства Российской Федерации из бюджетов субъектов Российской Федерации</t>
  </si>
  <si>
    <t>00011607030020000140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</si>
  <si>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</si>
  <si>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</si>
  <si>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должностными лицами органов исполнительной власти субъектов Российской Федерации, учреждениями субъектов Российской Федерации</t>
  </si>
  <si>
    <t>00011610123010000140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</si>
  <si>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</si>
  <si>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00020225229000000150</t>
  </si>
  <si>
    <t>Субвенции бюджетам субъектов Российской Федерации на осуществление отдельных полномочий в области водных отношений</t>
  </si>
  <si>
    <t>00020245354020000150</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</si>
  <si>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</si>
  <si>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00010907012040000110</t>
  </si>
  <si>
    <t>Государственная пошлина за выдачу разрешения на установку рекламной конструкции</t>
  </si>
  <si>
    <t>Прочие неналоговые доходы</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</si>
  <si>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</si>
  <si>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Земельный налог с организаций, обладающих земельным участком, расположенным в границах сельских поселений</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</si>
  <si>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</si>
  <si>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00011101050050000120</t>
  </si>
  <si>
    <t>00010602010020000110</t>
  </si>
  <si>
    <t>00010804020010000110</t>
  </si>
  <si>
    <t>00011610032040000140</t>
  </si>
  <si>
    <t>00021804010040000150</t>
  </si>
  <si>
    <t>Субсидии бюджетам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</si>
  <si>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</si>
  <si>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Денежные средства, изымаемые в собственность городского поселения в соответствии с решениями судов (за исключением обвинительных приговоров судов)</t>
  </si>
  <si>
    <t>00020245389020000150</t>
  </si>
  <si>
    <t>00011715000000000150</t>
  </si>
  <si>
    <t>00010606042040000110</t>
  </si>
  <si>
    <t>00021835469020000150</t>
  </si>
  <si>
    <t>Межбюджетные трансферты, передаваемые бюджетам на развитие инфраструктуры дорожного хозяйства</t>
  </si>
  <si>
    <t>Межбюджетные трансферты, передаваемые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</si>
  <si>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</si>
  <si>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00020225520000000150</t>
  </si>
  <si>
    <t>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</si>
  <si>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00011601092010000140</t>
  </si>
  <si>
    <t>00010807160010000110</t>
  </si>
  <si>
    <t>00010302231010000110</t>
  </si>
  <si>
    <t>00020235134020000150</t>
  </si>
  <si>
    <t>Субсидии бюджетам на развитие паллиативной медицинской помощи</t>
  </si>
  <si>
    <t>Прочие доходы от компенсации затрат государства</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</si>
  <si>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</si>
  <si>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</si>
  <si>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00010504020020000110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</si>
  <si>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</si>
  <si>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</si>
  <si>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00010501021010000110</t>
  </si>
  <si>
    <t>00020225555000000150</t>
  </si>
  <si>
    <t>Плата за выбросы загрязняющих веществ, образующихся при сжигании на факельных установках и (или) рассеивании попутного нефтяного газа</t>
  </si>
  <si>
    <t>Прочие доходы от оказания платных услуг (работ) получателями средств бюджетов субъектов Российской Федерации</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</si>
  <si>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</si>
  <si>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00020245363000000150</t>
  </si>
  <si>
    <t>00011601330000000140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</si>
  <si>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</si>
  <si>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00020245418040000150</t>
  </si>
  <si>
    <t>Прочие доходы от оказания платных услуг (работ) получателями средств бюджетов сельских поселений</t>
  </si>
  <si>
    <t>00020245142020000150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</si>
  <si>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</si>
  <si>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</si>
  <si>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Платежи за пользование природными ресурсами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</si>
  <si>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</si>
  <si>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00021945836020000150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</si>
  <si>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</si>
  <si>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Возврат остатков субсидий на обеспечение закупки авиационных работ в целях оказания медицинской помощи</t>
  </si>
  <si>
    <t>Безвозмездные поступления от негосударственных организаций в бюджеты городских округов</t>
  </si>
  <si>
    <t>Субсидии бюджетам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t>
  </si>
  <si>
    <t>00020225242020000150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</si>
  <si>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</si>
  <si>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00011601090010000140</t>
  </si>
  <si>
    <t>Субсидии бюджетам на стимулирование увеличения производства картофеля и овощей</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</si>
  <si>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</si>
  <si>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Сбор за пользование объектами водных биологических ресурсов (по внутренним водным объектам)</t>
  </si>
  <si>
    <t>00020225752020000150</t>
  </si>
  <si>
    <t>00020245453000000150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</si>
  <si>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t>
  </si>
  <si>
    <t>00020225253000000150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</si>
  <si>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</si>
  <si>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00021825750020000150</t>
  </si>
  <si>
    <t>00011109042020000120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</si>
  <si>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1032-I "О занятости населения в Российской Федерации"</t>
  </si>
  <si>
    <t>00011607090050000140</t>
  </si>
  <si>
    <t>00020235460020000150</t>
  </si>
  <si>
    <t>00010606043100000110</t>
  </si>
  <si>
    <t>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экологического вреда окружающей среде</t>
  </si>
  <si>
    <t>00020235250020000150</t>
  </si>
  <si>
    <t>00020245403000000150</t>
  </si>
  <si>
    <t>00011602010020000140</t>
  </si>
  <si>
    <t>00011302995130000130</t>
  </si>
  <si>
    <t>00011202052010000120</t>
  </si>
  <si>
    <t>Сборы за участие в конкурсе (аукционе) на право пользования участками недр местного значения</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</si>
  <si>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</si>
  <si>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00010907030000000110</t>
  </si>
  <si>
    <t>00011105313050000120</t>
  </si>
  <si>
    <t>Возврат остатков субсидий на оснащение объектов спортивной инфраструктуры спортивно-технологическим оборудованием из бюджетов субъектов Российской Федерации</t>
  </si>
  <si>
    <t>Субсидии бюджетам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</si>
  <si>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00020245300020000150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</si>
  <si>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</si>
  <si>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</si>
  <si>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00011302065130000130</t>
  </si>
  <si>
    <t>00011601130010000140</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</si>
  <si>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</si>
  <si>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Субсидии бюджетам на стимулирование развития приоритетных подотраслей агропромышленного комплекса и развитие малых форм хозяйствования</t>
  </si>
  <si>
    <t>00020225251000000150</t>
  </si>
  <si>
    <t>Налог на добычу общераспространенных полезных ископаемых</t>
  </si>
  <si>
    <t>00011204015020000120</t>
  </si>
  <si>
    <t>00011301990000000130</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</si>
  <si>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</si>
  <si>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00011610031100000140</t>
  </si>
  <si>
    <t>00021945190020000150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</si>
  <si>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</si>
  <si>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бюджетов субъектов Российской Федерации от возврата остатков субсидий на оснащение объектов спортивной инфраструктуры спортивно-технологическим оборудованием из бюджетов муниципальных образований</t>
  </si>
  <si>
    <t>Субвенции бюджетам субъектов Российской Федерации на увеличение площади лесовосстановления</t>
  </si>
  <si>
    <t>00010302262010000110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</si>
  <si>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</si>
  <si>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00020225065020000150</t>
  </si>
  <si>
    <t>00020225341000000150</t>
  </si>
  <si>
    <t>00011202050010000120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</si>
  <si>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</si>
  <si>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Возврат остатков субсидий на реализацию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 из бюджетов субъектов Российской Федерации</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</si>
  <si>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</si>
  <si>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Плата за выбросы загрязняющих веществ в атмосферный воздух стационарными объектами</t>
  </si>
  <si>
    <t>Платежи в целях возмещения убытков, причиненных уклонением от заключения муниципального контракта</t>
  </si>
  <si>
    <t>00020235176000000150</t>
  </si>
  <si>
    <t>00021925304020000150</t>
  </si>
  <si>
    <t>00010903020000000110</t>
  </si>
  <si>
    <t>00011607010050000140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</si>
  <si>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</si>
  <si>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00021900000040000150</t>
  </si>
  <si>
    <t>00020225365020000150</t>
  </si>
  <si>
    <t>00010907000000000110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</si>
  <si>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</si>
  <si>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00011105100020000120</t>
  </si>
  <si>
    <t>00020705000100000150</t>
  </si>
  <si>
    <t>Возврат остатков субсидий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</si>
  <si>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00010907053050000110</t>
  </si>
  <si>
    <t>00021945622020000150</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</si>
  <si>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</si>
  <si>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</si>
  <si>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</si>
  <si>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00010500000000000000</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</si>
  <si>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t>
  </si>
  <si>
    <t>00011402028020000410</t>
  </si>
  <si>
    <t>Возврат остатков иных межбюджетных трансфертов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 из бюджетов субъектов Российской Федерации</t>
  </si>
  <si>
    <t>Налог на имущество организаций по имуществу, не входящему в Единую систему газоснабжения</t>
  </si>
  <si>
    <t>Доходы от продажи квартир</t>
  </si>
  <si>
    <t>00010606030000000110</t>
  </si>
  <si>
    <t>00010802020010000110</t>
  </si>
  <si>
    <t>00010601020040000110</t>
  </si>
  <si>
    <t>00020225508000000150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</si>
  <si>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сельского поселения</t>
  </si>
  <si>
    <t>00011502000000000140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</si>
  <si>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</si>
  <si>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Субсидии бюджетам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</si>
  <si>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на создание системы поддержки фермеров и развитие сельской кооперации</t>
  </si>
  <si>
    <t>00021845303020000150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</si>
  <si>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</si>
  <si>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</si>
  <si>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Единая субвенция бюджетам субъектов Российской Федерации и бюджету г. Байконура</t>
  </si>
  <si>
    <t>00010302260010000110</t>
  </si>
  <si>
    <t>00011202102020000120</t>
  </si>
  <si>
    <t>00011610022020000140</t>
  </si>
  <si>
    <t>00020302040020000150</t>
  </si>
  <si>
    <t>Платежи при пользовании недрами</t>
  </si>
  <si>
    <t>Доходы от продажи земельных участков, государственная собственность на которые не разграничена</t>
  </si>
  <si>
    <t>00021935220020000150</t>
  </si>
  <si>
    <t>00021925302020000150</t>
  </si>
  <si>
    <t>Акцизы на пиво, напитки, изготавливаемые на основе пива, производимые на территории Российской Федерации</t>
  </si>
  <si>
    <t>00010501050010000110</t>
  </si>
  <si>
    <t>00020225584000000150</t>
  </si>
  <si>
    <t>00011600000000000000</t>
  </si>
  <si>
    <t>00021935137020000150</t>
  </si>
  <si>
    <t>Возврат остатков субсидий в целях развития паллиативной медицинской помощи из бюджетов субъектов Российской Федерации</t>
  </si>
  <si>
    <t>00010502020020000110</t>
  </si>
  <si>
    <t>00010704030010000110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</si>
  <si>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</si>
  <si>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00020225098020000150</t>
  </si>
  <si>
    <t>00011301020010000130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</si>
  <si>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</si>
  <si>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00010904052040000110</t>
  </si>
  <si>
    <t>Доходы бюджетов субъектов Российской Федерации от возврата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образований</t>
  </si>
  <si>
    <t>00010302000010000110</t>
  </si>
  <si>
    <t>00011601203010000140</t>
  </si>
  <si>
    <t>00021925210020000150</t>
  </si>
  <si>
    <t>Доходы от оказания платных услуг (работ)</t>
  </si>
  <si>
    <t>Субсидии бюджетам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</si>
  <si>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</si>
  <si>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</si>
  <si>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Отчисления на воспроизводство минерально-сырьевой базы</t>
  </si>
  <si>
    <t>Субсидии бюджетам на поддержку региональных проектов в сфере информационных технологий</t>
  </si>
  <si>
    <t>00011105326000000120</t>
  </si>
  <si>
    <t>Денежные взыскания, налагаемые в возмещение ущерба, причиненного в результате незаконного или нецелевого использования бюджетных средств</t>
  </si>
  <si>
    <t>Прочие государственные пошлины за совершение прочих юридически значимых действий, подлежащие зачислению в бюджет субъекта Российской Федерации</t>
  </si>
  <si>
    <t>00020225114000000150</t>
  </si>
  <si>
    <t>00011610020020000140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</si>
  <si>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</si>
  <si>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00010102090010000110</t>
  </si>
  <si>
    <t>00011406010000000430</t>
  </si>
  <si>
    <t>00011301410010000130</t>
  </si>
  <si>
    <t>00011607090020000140</t>
  </si>
  <si>
    <t>Возврат остатков субсидий на реализацию мероприятий по предупреждению и борьбе с социально значимыми инфекционными заболеваниями из бюджетов субъектов Российской Федерации</t>
  </si>
  <si>
    <t>00020225138020000150</t>
  </si>
  <si>
    <t>00020225372000000150</t>
  </si>
  <si>
    <t>00011406310000000430</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</si>
  <si>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</si>
  <si>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00010102040010000110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</si>
  <si>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</si>
  <si>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</si>
  <si>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Земельный налог (по обязательствам, возникшим до 1 января 2006 года), мобилизуемый на территориях городских поселений</t>
  </si>
  <si>
    <t>Возврат остатков субсидий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из бюджетов субъектов Российской Федерации</t>
  </si>
  <si>
    <t>00011607040020000140</t>
  </si>
  <si>
    <t>Доходы бюджетов субъектов Российской Федерации от возврата остатков прочих субсидий, субвенций и иных межбюджетных трансфертов, имеющих целевое назначение, прошлых лет из бюджета Фонда пенсионного и социального страхования Российской Федерации</t>
  </si>
  <si>
    <t>Налог на прибыль организаций</t>
  </si>
  <si>
    <t>00011201010010000120</t>
  </si>
  <si>
    <t>00021900000130000150</t>
  </si>
  <si>
    <t>00020225228020000150</t>
  </si>
  <si>
    <t>Субсидии бюджетам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</si>
  <si>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Возврат остатков субвенций на оплату жилищно-коммунальных услуг отдельным категориям граждан из бюджетов субъектов Российской Федерации</t>
  </si>
  <si>
    <t>00011402048040000410</t>
  </si>
  <si>
    <t>Доходы бюджетов субъектов Российской Федерации от возврата автономными учреждениями остатков субсидий прошлых лет</t>
  </si>
  <si>
    <t>00020215001020000150</t>
  </si>
  <si>
    <t>00011302065100000130</t>
  </si>
  <si>
    <t>Доходы от продажи земельных участков, государственная собственность на которые разграничена, находящихся в пользовании бюджетных и автономных учреждений</t>
  </si>
  <si>
    <t>00020235118020000150</t>
  </si>
  <si>
    <t>Субвенции бюджетам на оплату жилищно-коммунальных услуг отдельным категориям граждан</t>
  </si>
  <si>
    <t>Межбюджетные трансферты, передаваемые бюджетам субъектов Российской Федерации в целях финансового обеспечения расходов по оплате проезда донора костного мозга и (или) гемопоэтических стволовых клеток к месту изъятия костного мозга и (или) гемопоэтических стволовых клеток и обратно</t>
  </si>
  <si>
    <t>00010102130010000110</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</si>
  <si>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</si>
  <si>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</si>
  <si>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00011601194010000140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</si>
  <si>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(муниципальным) органом, казенным учреждением</t>
  </si>
  <si>
    <t>00011109080000000120</t>
  </si>
  <si>
    <t>00011502020020000140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</si>
  <si>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</si>
  <si>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00020225580000000150</t>
  </si>
  <si>
    <t>Земельный налог (по обязательствам, возникшим до 1 января 2006 года), мобилизуемый на территориях городских округов</t>
  </si>
  <si>
    <t>Платежи от государственных и муниципальных унитарных предприятий</t>
  </si>
  <si>
    <t>АДМИНИСТРАТИВНЫЕ ПЛАТЕЖИ И СБОРЫ</t>
  </si>
  <si>
    <t>00010602020020000110</t>
  </si>
  <si>
    <t>00020225412000000150</t>
  </si>
  <si>
    <t>Доходы от продажи земельных участков, находящихся в государственной и муниципальной собственности</t>
  </si>
  <si>
    <t>Доходы бюджетов городских округов от возврата организациями остатков субсидий прошлых лет</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</si>
  <si>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</si>
  <si>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Субсидии бюджетам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</si>
  <si>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00020235429000000150</t>
  </si>
  <si>
    <t>Доходы бюджета - Всего</t>
  </si>
  <si>
    <t>00011102000000000120</t>
  </si>
  <si>
    <t>00020235120000000150</t>
  </si>
  <si>
    <t>00020225202000000150</t>
  </si>
  <si>
    <t>00020245454020000150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</si>
  <si>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</si>
  <si>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00011402022020000410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</si>
  <si>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сельских поселений, и на землях или земельных участках, государственная собственность на которые не разграничена</t>
  </si>
  <si>
    <t>Субвенции бюджетам субъектов Российской Федерации на осуществление мер пожарной безопасности и тушение лесных пожаров</t>
  </si>
  <si>
    <t>Субсидии бюджетам субъектов Российской Федерации на развитие сельского туризма</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</si>
  <si>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</si>
  <si>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</si>
  <si>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Проценты, полученные от предоставления бюджетных кредитов внутри страны за счет средств бюджетов муниципальных районов</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</si>
  <si>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</si>
  <si>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00020200000000000000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</si>
  <si>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</si>
  <si>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00020705030130000150</t>
  </si>
  <si>
    <t>00020225502000000150</t>
  </si>
  <si>
    <t>00011601074010000140</t>
  </si>
  <si>
    <t>00020225554020000150</t>
  </si>
  <si>
    <t>00011406025130000430</t>
  </si>
  <si>
    <t>Межбюджетные трансферты, передаваемые бюджетам на оснащение оборудованием региональных сосудистых центров и первичных сосудистых отделений</t>
  </si>
  <si>
    <t>00011107014040000120</t>
  </si>
  <si>
    <t>00010807142010000110</t>
  </si>
  <si>
    <t>00010906010020000110</t>
  </si>
  <si>
    <t>Доходы, поступающие в порядке возмещения расходов, понесенных в связи с эксплуатацией имущества муниципальных районов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</si>
  <si>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</si>
  <si>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00011609000000000140</t>
  </si>
  <si>
    <t>00011601192010000140</t>
  </si>
  <si>
    <t>Субсидии бюджетам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</si>
  <si>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00010100000000000000</t>
  </si>
  <si>
    <t>Возврат остатков иных межбюджетных трансфертов в целях софинансирования расходных обязательств субъектов Российской Федерации по финансовому обеспечению выплат стимулирующего характера за дополнительную нагрузку медицинским работникам, участвующим в проведении вакцинации взрослого населения против новой коронавирусной инфекции, и расходов, связанных с оплатой отпусков и выплатой компенсации за неиспользованные отпуска медицинским работникам, которым предоставлялись указанные стимулирующие выплаты, за счет средств резервного фонда Правительства Российской Федерации из бюджетов субъектов Российской Федерации</t>
  </si>
  <si>
    <t>00011705050100000180</t>
  </si>
  <si>
    <t>Сбор на нужды образовательных учреждений, взимаемый с юридических лиц</t>
  </si>
  <si>
    <t>00020402010020000150</t>
  </si>
  <si>
    <t>00010101014020000110</t>
  </si>
  <si>
    <t>Регулярные платежи за пользование недрами при пользовании недрами на территории Российской Федерации</t>
  </si>
  <si>
    <t>Налог, взимаемый с налогоплательщиков, выбравших в качестве объекта налогообложения доходы</t>
  </si>
  <si>
    <t>Прочие доходы от оказания платных услуг (работ) получателями средств бюджетов городских поселений</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</si>
  <si>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должностными лицами органов исполнительной власти субъектов Российской Федерации, учреждениями субъектов Российской Федерации</t>
  </si>
  <si>
    <t>00010804000010000110</t>
  </si>
  <si>
    <t>00011402020020000410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</si>
  <si>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t>
  </si>
  <si>
    <t>Субсидии бюджетам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</si>
  <si>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</si>
  <si>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00011105020000000120</t>
  </si>
  <si>
    <t>00020225169020000150</t>
  </si>
  <si>
    <t>Единый налог на вмененный доход для отдельных видов деятельности (за налоговые периоды, истекшие до 1 января 2011 года)</t>
  </si>
  <si>
    <t>00011109000000000120</t>
  </si>
  <si>
    <t>00021925576020000150</t>
  </si>
  <si>
    <t>00021925173040000150</t>
  </si>
  <si>
    <t>00011601072010000140</t>
  </si>
  <si>
    <t>Субсидии бюджетам муниципальных районов на обеспечение образовательных организаций материально-технической базой для внедрения цифровой образовательной среды</t>
  </si>
  <si>
    <t>00011105320000000120</t>
  </si>
  <si>
    <t>00010807140010000110</t>
  </si>
  <si>
    <t>Невыясненные поступления</t>
  </si>
  <si>
    <t>Субсидии бюджетам на создание детских технопарков "Кванториум"</t>
  </si>
  <si>
    <t>Земельный налог с организаций, обладающих земельным участком, расположенным в границах городских округов</t>
  </si>
  <si>
    <t>00020225014020000150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</si>
  <si>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</si>
  <si>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</si>
  <si>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00011201041010000120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</si>
  <si>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</si>
  <si>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действовавшим в 2019 году</t>
  </si>
  <si>
    <t>Субсидии бюджетам субъектов Российской Федерации на поддержку региональных проектов в сфере информационных технологий</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</si>
  <si>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</si>
  <si>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00011601190010000140</t>
  </si>
  <si>
    <t>00011109045130000120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</si>
  <si>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</si>
  <si>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</si>
  <si>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00010101012020000110</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</si>
  <si>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</si>
  <si>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00020245161000000150</t>
  </si>
  <si>
    <t>Налог, взимаемый с налогоплательщиков, выбравших в качестве объекта налогообложения доходы, уменьшенные на величину расходов</t>
  </si>
  <si>
    <t>Сборы за пользование объектами животного мира и за пользование объектами водных биологических ресурсов</t>
  </si>
  <si>
    <t>Возврат остатков субсидий, субвенций и иных межбюджетных трансфертов, имеющих целевое назначение, прошлых лет из бюджетов городских поселений</t>
  </si>
  <si>
    <t>Доходы от уплаты акцизов на этиловый спирт из непищевого сырья,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</si>
  <si>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Субсидии бюджетам субъектов Российской Федерации на развитие сети учреждений культурно-досугового типа</t>
  </si>
  <si>
    <t>Субсидии бюджетам субъектов Российской Федерации на обеспечение комплексного развития сельских территорий</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</si>
  <si>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</si>
  <si>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Возврат остатков субсидий, субвенций и иных межбюджетных трансфертов, имеющих целевое назначение, прошлых лет из бюджетов городских округов</t>
  </si>
  <si>
    <t>00021960010040000150</t>
  </si>
  <si>
    <t>Прочие доходы от компенсации затрат бюджетов муниципальных районов</t>
  </si>
  <si>
    <t>Земельный налог (по обязательствам, возникшим до 1 января 2006 года), мобилизуемый на территориях сельских поселений</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</si>
  <si>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</si>
  <si>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</si>
  <si>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</si>
  <si>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</si>
  <si>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Прочие неналоговые доходы бюджетов сельских поселений в части невыясненных поступлений, по которым не осуществлен возврат (уточнение) не позднее трех лет со дня их зачисления на единый счет бюджета сельского поселения</t>
  </si>
  <si>
    <t>Субсидии бюджетам субъектов Российской Федерации на реконструкцию и капитальный ремонт региональных и муниципальных театров</t>
  </si>
  <si>
    <t>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</si>
  <si>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00020225467020000150</t>
  </si>
  <si>
    <t>Прочие неналоговые доходы бюджетов городских округов</t>
  </si>
  <si>
    <t>00010903080000000110</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</si>
  <si>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</si>
  <si>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</si>
  <si>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</si>
  <si>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00011105035130000120</t>
  </si>
  <si>
    <t>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</si>
  <si>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00010807173010000110</t>
  </si>
  <si>
    <t>Возврат остатков субвенций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бюджетов субъектов Российской Федерации</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</si>
  <si>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</si>
  <si>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00021900000100000150</t>
  </si>
  <si>
    <t>Поступления от денежных пожертвований, предоставляемых негосударственными организациями получателям средств бюджетов сельских поселений</t>
  </si>
  <si>
    <t>00010506000010000110</t>
  </si>
  <si>
    <t>00010907010000000110</t>
  </si>
  <si>
    <t>Доходы от продажи квартир, находящихся в собственности городских округов</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</si>
  <si>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t>
  </si>
  <si>
    <t>00020235900020000150</t>
  </si>
  <si>
    <t>00021825555020000150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</si>
  <si>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</si>
  <si>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00020245418000000150</t>
  </si>
  <si>
    <t>Налог на имущество физических лиц</t>
  </si>
  <si>
    <t>00011601110010000140</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</si>
  <si>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</si>
  <si>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</si>
  <si>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Налог, взимаемый в связи с применением патентной системы налогообложения, зачисляемый в бюджеты городских округов</t>
  </si>
  <si>
    <t>Субсидии бюджетам на реализацию мероприятий по предупреждению и борьбе с социально значимыми инфекционными заболеваниями</t>
  </si>
  <si>
    <t>00011300000000000000</t>
  </si>
  <si>
    <t>00011402040040000410</t>
  </si>
  <si>
    <t>00010606040000000110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</si>
  <si>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</si>
  <si>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00021800000000000150</t>
  </si>
  <si>
    <t>00011401050100000410</t>
  </si>
  <si>
    <t>00011402052050000410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</si>
  <si>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</si>
  <si>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00010604000020000110</t>
  </si>
  <si>
    <t>00011611063010000140</t>
  </si>
  <si>
    <t>00020225021000000150</t>
  </si>
  <si>
    <t>Субсидии бюджетам субъектов Российской Федерации на обеспечение закупки авиационных работ в целях оказания медицинской помощи</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</si>
  <si>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</si>
  <si>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Субсидии бюджетам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</si>
  <si>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Прочие доходы от компенсации затрат бюджетов городских округов</t>
  </si>
  <si>
    <t>00010302242010000110</t>
  </si>
  <si>
    <t>БЕЗВОЗМЕЗДНЫЕ ПОСТУПЛЕНИЯ</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</si>
  <si>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t>
  </si>
  <si>
    <t>00010903000000000110</t>
  </si>
  <si>
    <t>00011601053010000140</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</si>
  <si>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</si>
  <si>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00010904010020000110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</si>
  <si>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</si>
  <si>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Прочие безвозмездные поступления в бюджеты сельских поселений</t>
  </si>
  <si>
    <t>00020225491020000150</t>
  </si>
  <si>
    <t>00011607000000000140</t>
  </si>
  <si>
    <t>00020245192000000150</t>
  </si>
  <si>
    <t>00010907033050000110</t>
  </si>
  <si>
    <t>00021925402020000150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</si>
  <si>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сельского поселения</t>
  </si>
  <si>
    <t>Прочие неналоговые доходы бюджетов субъектов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</si>
  <si>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</si>
  <si>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00011601143010000140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</si>
  <si>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</si>
  <si>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00010802000010000110</t>
  </si>
  <si>
    <t>00020225253020000150</t>
  </si>
  <si>
    <t>Платежи, взимаемые государственными органами (организациями) субъектов Российской Федерации за выполнение определенных функций</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</si>
  <si>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</si>
  <si>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00021960010130000150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</si>
  <si>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</si>
  <si>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00011107000000000120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</si>
  <si>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</si>
  <si>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00011201070010000120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</si>
  <si>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</si>
  <si>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</si>
  <si>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00020225520040000150</t>
  </si>
  <si>
    <t>00020245403020000150</t>
  </si>
  <si>
    <t>00011105012040000120</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</si>
  <si>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</si>
  <si>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00020225299000000150</t>
  </si>
  <si>
    <t>00020225172000000150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</si>
  <si>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</si>
  <si>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00011105312040000120</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</si>
  <si>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</si>
  <si>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Субсидии бюджетам сельских поселений из местных бюджетов</t>
  </si>
  <si>
    <t>00020225514000000150</t>
  </si>
  <si>
    <t>00020225599000000150</t>
  </si>
  <si>
    <t>00020245766020000150</t>
  </si>
  <si>
    <t>Субсидии бюджетам субъектов Российской Федерации на оснащение объектов спортивной инфраструктуры спортивно-технологическим оборудованием</t>
  </si>
  <si>
    <t>00011404000000000420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</si>
  <si>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</si>
  <si>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</si>
  <si>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Единый налог на вмененный доход для отдельных видов деятельности</t>
  </si>
  <si>
    <t>00020235128020000150</t>
  </si>
  <si>
    <t>00020225028020000150</t>
  </si>
  <si>
    <t>00011109080050000120</t>
  </si>
  <si>
    <t>00020225304000000150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</si>
  <si>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</si>
  <si>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Возврат остатков субсидий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 из бюджетов субъектов Российской Федерации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</si>
  <si>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t>
  </si>
  <si>
    <t>00021990000020000150</t>
  </si>
  <si>
    <t>Субсидии бюджетам на ликвидацию (рекультивацию) объектов накопленного экологического вреда, представляющих угрозу реке Волге</t>
  </si>
  <si>
    <t>Земельный налог с физических лиц</t>
  </si>
  <si>
    <t>Субсидии бюджетам на реализацию мероприятий субъектов Российской Федерации в сфере реабилитации и абилитации инвалидов</t>
  </si>
  <si>
    <t>00020225590000000150</t>
  </si>
  <si>
    <t>00020225179000000150</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</si>
  <si>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</si>
  <si>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</si>
  <si>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ДОХОДЫ ОТ ОКАЗАНИЯ ПЛАТНЫХ УСЛУГ И КОМПЕНСАЦИИ ЗАТРАТ ГОСУДАРСТВА</t>
  </si>
  <si>
    <t>00020225201020000150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</si>
  <si>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</si>
  <si>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осуществление ежемесячных выплат на детей в возрасте от трех до семи лет включительно</t>
  </si>
  <si>
    <t>Субсидии бюджетам на приведение в нормативное состояние автомобильных дорог и искусственных дорожных сооружений</t>
  </si>
  <si>
    <t>00020704050040000150</t>
  </si>
  <si>
    <t>00011607090100000140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</si>
  <si>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</si>
  <si>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00020705020050000150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</si>
  <si>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</si>
  <si>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00010102020010000110</t>
  </si>
  <si>
    <t>00020225597000000150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</si>
  <si>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</si>
  <si>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00011601084010000140</t>
  </si>
  <si>
    <t>ВОЗВРАТ ОСТАТКОВ СУБСИДИЙ, СУБВЕНЦИЙ И ИНЫХ МЕЖБЮДЖЕТНЫХ ТРАНСФЕРТОВ, ИМЕЮЩИХ ЦЕЛЕВОЕ НАЗНАЧЕНИЕ, ПРОШЛЫХ ЛЕТ</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</si>
  <si>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</si>
  <si>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00011716000100000180</t>
  </si>
  <si>
    <t>00010907052040000110</t>
  </si>
  <si>
    <t>00020227576000000150</t>
  </si>
  <si>
    <t>00020227121000000150</t>
  </si>
  <si>
    <t>00020235220000000150</t>
  </si>
  <si>
    <t>Доходы, поступающие в порядке возмещения расходов, понесенных в связи с эксплуатацией имущества субъектов Российской Федерации</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</si>
  <si>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</si>
  <si>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Платежи в целях возмещения убытков, причиненных уклонением от заключения с муниципальным органом городского поселения (муниципальным казенным учреждением) муниципального контракта, а также иные денежные средства,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</si>
  <si>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00021925169050000150</t>
  </si>
  <si>
    <t>Транспортный налог с организаций</t>
  </si>
  <si>
    <t>00020700000000000000</t>
  </si>
  <si>
    <t>00010102110010000110</t>
  </si>
  <si>
    <t>Невыясненные поступления, зачисляемые в бюджеты субъектов Российской Федерации</t>
  </si>
  <si>
    <t>Субсидии бюджетам субъектов Российской Федерации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</si>
  <si>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Субсидии бюджетам на создание и обеспечение функционирования центров опережающей профессиональной подготовки</t>
  </si>
  <si>
    <t>Налог на имущество организаций по имуществу, входящему в Единую систему газоснабжения</t>
  </si>
  <si>
    <t>00020405000130000150</t>
  </si>
  <si>
    <t>Доходы бюджетов субъектов Российской Федерации от возврата остатков субсидий на реализацию мероприятий по модернизации школьных систем образования из бюджетов муниципальных образований</t>
  </si>
  <si>
    <t>00020225519000000150</t>
  </si>
  <si>
    <t>00021925013020000150</t>
  </si>
  <si>
    <t>00010602000020000110</t>
  </si>
  <si>
    <t>00020225210000000150</t>
  </si>
  <si>
    <t>00021804000040000150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</si>
  <si>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t>
  </si>
  <si>
    <t>00010606032040000110</t>
  </si>
  <si>
    <t>Субсидии бюджетам субъектов Российской Федерации на стимулирование увеличения производства картофеля и овощей</t>
  </si>
  <si>
    <t>Субсидии бюджетам на подготовку проектов межевания земельных участков и на проведение кадастровых работ</t>
  </si>
  <si>
    <t>Межбюджетные трансферты, передаваемые бюджетам на реализацию мероприятий по развитию зарядной инфраструктуры для электромобилей</t>
  </si>
  <si>
    <t>00011601082010000140</t>
  </si>
  <si>
    <t>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временного трудоустройства</t>
  </si>
  <si>
    <t>00020235345000000150</t>
  </si>
  <si>
    <t>00020702030020000150</t>
  </si>
  <si>
    <t>Возврат остатков субсидий на обеспечение комплексного развития сельских территорий из бюджетов субъектов Российской Федерации</t>
  </si>
  <si>
    <t>00010807150010000110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</si>
  <si>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</si>
  <si>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Плата за размещение отходов производства</t>
  </si>
  <si>
    <t>00010904050000000110</t>
  </si>
  <si>
    <t>Прочие субсидии</t>
  </si>
  <si>
    <t>00011302995050000130</t>
  </si>
  <si>
    <t>00011301031010000130</t>
  </si>
  <si>
    <t>00010504010020000110</t>
  </si>
  <si>
    <t>00010901000000000110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</si>
  <si>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</si>
  <si>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Субсидии бюджетам на сокращение доли загрязненных сточных вод</t>
  </si>
  <si>
    <t>00020235135000000150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</si>
  <si>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</si>
  <si>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Налог на прибыль организаций, зачислявшийся до 1 января 2005 года в местные бюджеты</t>
  </si>
  <si>
    <t>00010302011010000110</t>
  </si>
  <si>
    <t>00010501011010000110</t>
  </si>
  <si>
    <t>00021945694020000150</t>
  </si>
  <si>
    <t>00011607010100000140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</si>
  <si>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</si>
  <si>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</si>
  <si>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00011601172010000140</t>
  </si>
  <si>
    <t>00021925138020000150</t>
  </si>
  <si>
    <t>Проценты, полученные от предоставления бюджетных кредитов внутри страны</t>
  </si>
  <si>
    <t>Налоги на имущество</t>
  </si>
  <si>
    <t>00020225114020000150</t>
  </si>
  <si>
    <t>Межбюджетные трансферты, передаваемые бюджетам на возмещение части затрат на уплату процентов по инвестиционным кредитам (займам) в агропромышленном комплексе</t>
  </si>
  <si>
    <t>00021802030020000150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</si>
  <si>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t>
  </si>
  <si>
    <t>Межбюджетные трансферты, передаваемые бюджетам на реализацию отдельных полномочий в области лекарственного обеспечения</t>
  </si>
  <si>
    <t>00020225359020000150</t>
  </si>
  <si>
    <t>00011610032050000140</t>
  </si>
  <si>
    <t>Межбюджетные трансферты, передаваемые бюджетам субъектов Российской Федерации на реализацию мероприятий по созданию и организации работы единой службы оперативной помощи гражданам по номеру "122"</t>
  </si>
  <si>
    <t>Субсидии бюджетам субъектов Российской Федерации на строительство и реконструкцию (модернизацию) объектов питьевого водоснабжения</t>
  </si>
  <si>
    <t>00021871030020000150</t>
  </si>
  <si>
    <t>00011601080010000140</t>
  </si>
  <si>
    <t>00011105000000000120</t>
  </si>
  <si>
    <t>Межбюджетные трансферты, передаваемые бюджетам на финансовое обеспечение дорожной деятельности в рамках реализации национального проекта "Безопасные качественные дороги"</t>
  </si>
  <si>
    <t>БЕЗВОЗМЕЗДНЫЕ ПОСТУПЛЕНИЯ ОТ ГОСУДАРСТВЕННЫХ (МУНИЦИПАЛЬНЫХ) ОРГАНИЗАЦИЙ</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</si>
  <si>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</si>
  <si>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00020702000020000150</t>
  </si>
  <si>
    <t>00020235240020000150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</si>
  <si>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</si>
  <si>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00011601170010000140</t>
  </si>
  <si>
    <t>00011602000020000140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</si>
  <si>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основных средств по указанному имуществу</t>
  </si>
  <si>
    <t>00020225291000000150</t>
  </si>
  <si>
    <t>00010700000000000000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</si>
  <si>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</si>
  <si>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Возврат остатков субсидий на создание детских технопарков "Кванториум" из бюджетов городских округов</t>
  </si>
  <si>
    <t>00011610030050000140</t>
  </si>
  <si>
    <t>00020225081000000150</t>
  </si>
  <si>
    <t>00011601120010000140</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</si>
  <si>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</si>
  <si>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</si>
  <si>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</si>
  <si>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00021800000050000150</t>
  </si>
  <si>
    <t>00021900000000000000</t>
  </si>
  <si>
    <t>Сбор за пользование объектами животного мира</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</si>
  <si>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</si>
  <si>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Доходы от сдачи в аренду имущества, составляющего казну городских поселений (за исключением земельных участков)</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</si>
  <si>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</si>
  <si>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00010601030100000110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</si>
  <si>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</si>
  <si>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00021925554020000150</t>
  </si>
  <si>
    <t>00020235120020000150</t>
  </si>
  <si>
    <t>00020245358000000150</t>
  </si>
  <si>
    <t>Платежи за добычу общераспространенных полезных ископаемых, мобилизуемые на территориях муниципальных районов</t>
  </si>
  <si>
    <t>00011105022020000120</t>
  </si>
  <si>
    <t>00020225213000000150</t>
  </si>
  <si>
    <t>Межбюджетные трансферты, передаваемые бюджетам в целях финансового обеспечения расходов по оплате проезда донора костного мозга и (или) гемопоэтических стволовых клеток к месту изъятия костного мозга и (или) гемопоэтических стволовых клеток и обратно</t>
  </si>
  <si>
    <t>00011105074040000120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</si>
  <si>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</si>
  <si>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00020245476000000150</t>
  </si>
  <si>
    <t>00010302252010000110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</si>
  <si>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</si>
  <si>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00021935380020000150</t>
  </si>
  <si>
    <t>00011601000010000140</t>
  </si>
  <si>
    <t>00021925462020000150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</si>
  <si>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</si>
  <si>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00011402053050000440</t>
  </si>
  <si>
    <t>00010701000010000110</t>
  </si>
  <si>
    <t>00020225576000000150</t>
  </si>
  <si>
    <t>Субсидии бюджетам субъектов Российской Федерации на реализацию региональных проектов модернизации первичного звена здравоохранения</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</si>
  <si>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</si>
  <si>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Возврат остатков иных межбюджетных трансфертов на переоснащение медицинских организаций, оказывающих медицинскую помощь больным с онкологическими заболеваниями, из бюджетов субъектов Российской Федерации</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</si>
  <si>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</si>
  <si>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00021925169020000150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</si>
  <si>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</si>
  <si>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Возврат остатков субвенций на осуществление отдельных полномочий в области лесных отношений из бюджетов субъектов Российской Федерации</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</si>
  <si>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</si>
  <si>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00021945697020000150</t>
  </si>
  <si>
    <t>00011502050130000140</t>
  </si>
  <si>
    <t>Государственная пошлина по делам, рассматриваемым в судах общей юрисдикции, мировыми судьями</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</si>
  <si>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t>
  </si>
  <si>
    <t>00020235573020000150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</si>
  <si>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</si>
  <si>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</si>
  <si>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</si>
  <si>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Земельный налог с физических лиц, обладающих земельным участком, расположенным в границах сельских поселений</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</si>
  <si>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</si>
  <si>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Прочие безвозмездные поступления от негосударственных организаций в бюджеты сельских поселений</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</si>
  <si>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</si>
  <si>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00020225169040000150</t>
  </si>
  <si>
    <t>Платежи за добычу подземных вод</t>
  </si>
  <si>
    <t>00020245198020000150</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</si>
  <si>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</si>
  <si>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00020225456000000150</t>
  </si>
  <si>
    <t>Межбюджетные трансферты, передаваемые бюджетам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</si>
  <si>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</si>
  <si>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00010302250010000110</t>
  </si>
  <si>
    <t>00011107010000000120</t>
  </si>
  <si>
    <t>Налог на имущество предприятий</t>
  </si>
  <si>
    <t>Возврат остатков субвенций на проведение Всероссийской переписи населения 2020 года из бюджетов субъектов Российской Федерации</t>
  </si>
  <si>
    <t>Доходы бюджетов субъектов Российской Федерации от возврата остатков субвенций на ежемесячную денежную выплату на ребенка в возрасте от восьми до семнадцати лет из бюджета Фонда пенсионного и социального страхования Российской Федерации</t>
  </si>
  <si>
    <t>Субсидии бюджетам субъектов Российской Федерации на реализацию мероприятий по модернизации школьных систем образования</t>
  </si>
  <si>
    <t>00020405099130000150</t>
  </si>
  <si>
    <t>00011301995130000130</t>
  </si>
  <si>
    <t>00020225171020000150</t>
  </si>
  <si>
    <t>00010502010020000110</t>
  </si>
  <si>
    <t>ДОХОДЫ ОТ ПРОДАЖИ МАТЕРИАЛЬНЫХ И НЕМАТЕРИАЛЬНЫХ АКТИВОВ</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</si>
  <si>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</si>
  <si>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00011402022020000440</t>
  </si>
  <si>
    <t>00020245161020000150</t>
  </si>
  <si>
    <t>00020249001020000150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</si>
  <si>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</si>
  <si>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00020225598020000150</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</si>
  <si>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</si>
  <si>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00011610061050000140</t>
  </si>
  <si>
    <t>00011601333010000140</t>
  </si>
  <si>
    <t>Доходы от размещения средств бюджетов</t>
  </si>
  <si>
    <t>00011705000000000180</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</si>
  <si>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</si>
  <si>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</si>
  <si>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00011610081130000140</t>
  </si>
  <si>
    <t>00020405020050000150</t>
  </si>
  <si>
    <t>Прочие местные налоги и сборы, мобилизуемые на территориях городских округов</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</si>
  <si>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</si>
  <si>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Межбюджетные трансферты, передаваемые бюджетам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</si>
  <si>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00011402050130000410</t>
  </si>
  <si>
    <t>00011601123010000140</t>
  </si>
  <si>
    <t>Платежи в целях возмещения причиненного ущерба (убытков)</t>
  </si>
  <si>
    <t>00020245389000000150</t>
  </si>
  <si>
    <t>Возврат остатков субсидий на государственную поддержку стимулирования увеличения производства масличных культур из бюджетов субъектов Российской Федерации</t>
  </si>
  <si>
    <t>Прочие безвозмездные поступления от негосударственных организаций в бюджеты городских поселений</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</si>
  <si>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</si>
  <si>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Субсидии бюджетам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</si>
  <si>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00011103000000000120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</si>
  <si>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</si>
  <si>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</si>
  <si>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00010102080010000110</t>
  </si>
  <si>
    <t>00021935900020000150</t>
  </si>
  <si>
    <t>00011301400010000130</t>
  </si>
  <si>
    <t>Безвозмездные поступления от государственных (муниципальных) организаций в бюджеты субъектов Российской Федерации</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</si>
  <si>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</si>
  <si>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Возврат остатков субсидий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 из бюджетов субъектов Российской Федерации</t>
  </si>
  <si>
    <t>Субсидии бюджетам на реконструкцию и капитальный ремонт региональных и муниципальных театров</t>
  </si>
  <si>
    <t>00011402020020000440</t>
  </si>
  <si>
    <t>00020400000000000000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</si>
  <si>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</si>
  <si>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00020225086020000150</t>
  </si>
  <si>
    <t>00020705030050000150</t>
  </si>
  <si>
    <t>00011406300000000430</t>
  </si>
  <si>
    <t>00011406025050000430</t>
  </si>
  <si>
    <t>00020245393040000150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</si>
  <si>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</si>
  <si>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00011610100020000140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</si>
  <si>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</si>
  <si>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</si>
  <si>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</si>
  <si>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00011204010000000120</t>
  </si>
  <si>
    <t>00011201000010000120</t>
  </si>
  <si>
    <t>00020225480000000150</t>
  </si>
  <si>
    <t>00010300000000000000</t>
  </si>
  <si>
    <t>00020245418020000150</t>
  </si>
  <si>
    <t>Налог с имущества, переходящего в порядке наследования или дарения</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</si>
  <si>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</si>
  <si>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</si>
  <si>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</si>
  <si>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Доходы от реализации недвижимого имущества бюджетных, автономных учреждений, находящегося в собственности субъекта Российской Федерации, в части реализации основных средств</t>
  </si>
  <si>
    <t>Субсидии бюджетам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</si>
  <si>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Возврат остатков субвенций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 из бюджетов субъектов Российской Федерации</t>
  </si>
  <si>
    <t>Платежи, уплачиваемые в целях возмещения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t>
  </si>
  <si>
    <t>00020225187000000150</t>
  </si>
  <si>
    <t>Налог на прибыль организаций, зачисляемый в бюджеты бюджетной системы Российской Федерации по соответствующим ставкам</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</si>
  <si>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</si>
  <si>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00021805030050000150</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</si>
  <si>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основных средств по указанному имуществу</t>
  </si>
  <si>
    <t>00020225210050000150</t>
  </si>
  <si>
    <t>00020405010130000150</t>
  </si>
  <si>
    <t>Субсидии бюджетам на реализацию программ формирования современной городской среды</t>
  </si>
  <si>
    <t>00010601000000000110</t>
  </si>
  <si>
    <t>00010604011020000110</t>
  </si>
  <si>
    <t>Невыясненные поступления, зачисляемые в бюджеты городских округов</t>
  </si>
  <si>
    <t>00011601156010000140</t>
  </si>
  <si>
    <t>Код классификации</t>
  </si>
  <si>
    <t>Наименование показателя</t>
  </si>
  <si>
    <t>Областной бюджет</t>
  </si>
  <si>
    <t xml:space="preserve">Процент исполнения </t>
  </si>
  <si>
    <t xml:space="preserve">Уровень изменений по сравне-нию с соответст-вующим периодом 2022 года, % </t>
  </si>
  <si>
    <t>Исполнено на 1 апреля 2023 года, тыс.руб.</t>
  </si>
  <si>
    <t>Исполнено на 1  апреля 2022 года, тыс.руб.</t>
  </si>
  <si>
    <t>Исполнено за март 2023 года, тыс.руб.</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</si>
  <si>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</si>
  <si>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</si>
  <si>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</si>
  <si>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</si>
  <si>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</si>
  <si>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</si>
  <si>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0104</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</si>
  <si>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</si>
  <si>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</si>
  <si>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</si>
  <si>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</si>
  <si>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</si>
  <si>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</si>
  <si>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</si>
  <si>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0110</t>
  </si>
  <si>
    <t>Фундаментальные исследования</t>
  </si>
  <si>
    <t>0111</t>
  </si>
  <si>
    <t>Резервные фонды</t>
  </si>
  <si>
    <t>0112</t>
  </si>
  <si>
    <t>Прикладные научные исследования в области общегосударственных вопросов</t>
  </si>
  <si>
    <t>0113</t>
  </si>
  <si>
    <t>Другие общегосударственные вопросы</t>
  </si>
  <si>
    <t>0200</t>
  </si>
  <si>
    <t>НАЦИОНАЛЬНАЯ ОБОРОНА</t>
  </si>
  <si>
    <t>0203</t>
  </si>
  <si>
    <t>Мобилизационная и вневойсковая подготовка</t>
  </si>
  <si>
    <t>0300</t>
  </si>
  <si>
    <t>НАЦИОНАЛЬНАЯ БЕЗОПАСНОСТЬ И ПРАВООХРАНИТЕЛЬНАЯ ДЕЯТЕЛЬНОСТЬ</t>
  </si>
  <si>
    <t>0304</t>
  </si>
  <si>
    <t>Органы юстиции</t>
  </si>
  <si>
    <t>0309</t>
  </si>
  <si>
    <t>Гражданская оборона</t>
  </si>
  <si>
    <t>0310</t>
  </si>
  <si>
    <t>Защита населения и территории от чрезвычайных ситуаций природного и техногенного характера, пожарная безопасность</t>
  </si>
  <si>
    <t>0314</t>
  </si>
  <si>
    <t>Другие вопросы в области национальной безопасности и правоохранительной деятельности</t>
  </si>
  <si>
    <t>0400</t>
  </si>
  <si>
    <t>НАЦИОНАЛЬНАЯ ЭКОНОМИКА</t>
  </si>
  <si>
    <t>0401</t>
  </si>
  <si>
    <t>Общеэкономические вопросы</t>
  </si>
  <si>
    <t>0405</t>
  </si>
  <si>
    <t>Сельское хозяйство и рыболовство</t>
  </si>
  <si>
    <t>0406</t>
  </si>
  <si>
    <t>Водное хозяйство</t>
  </si>
  <si>
    <t>0407</t>
  </si>
  <si>
    <t>Лесное хозяйство</t>
  </si>
  <si>
    <t>0408</t>
  </si>
  <si>
    <t>Транспорт</t>
  </si>
  <si>
    <t>0409</t>
  </si>
  <si>
    <t>Дорожное хозяйство (дорожные фонды)</t>
  </si>
  <si>
    <t>0410</t>
  </si>
  <si>
    <t>Связь и информатика</t>
  </si>
  <si>
    <t>0411</t>
  </si>
  <si>
    <t>Прикладные научные исследования в области национальной экономики</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</si>
  <si>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</si>
  <si>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</si>
  <si>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</si>
  <si>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</si>
  <si>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</si>
  <si>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</si>
  <si>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</si>
  <si>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</si>
  <si>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</si>
  <si>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</si>
  <si>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0505</t>
  </si>
  <si>
    <t>Другие вопросы в области жилищно-коммунального хозяйства</t>
  </si>
  <si>
    <t>0600</t>
  </si>
  <si>
    <t>ОХРАНА ОКРУЖАЮЩЕЙ СРЕДЫ</t>
  </si>
  <si>
    <t>0602</t>
  </si>
  <si>
    <t>Сбор, удаление отходов и очистка сточных вод</t>
  </si>
  <si>
    <t>0603</t>
  </si>
  <si>
    <t>Охрана объектов растительного и животного мира и среды их обитания</t>
  </si>
  <si>
    <t>0605</t>
  </si>
  <si>
    <t>Другие вопросы в области охраны окружающей среды</t>
  </si>
  <si>
    <t>0700</t>
  </si>
  <si>
    <t>ОБРАЗОВАНИЕ</t>
  </si>
  <si>
    <t>0701</t>
  </si>
  <si>
    <t>Дошкольное образование</t>
  </si>
  <si>
    <t>0702</t>
  </si>
  <si>
    <t>Общее образование</t>
  </si>
  <si>
    <t>0703</t>
  </si>
  <si>
    <t>Дополнительное образование детей</t>
  </si>
  <si>
    <t>0704</t>
  </si>
  <si>
    <t>Среднее профессиональное образование</t>
  </si>
  <si>
    <t>0705</t>
  </si>
  <si>
    <t>Профессиональная подготовка, переподготовка и повышение квалификации</t>
  </si>
  <si>
    <t>0707</t>
  </si>
  <si>
    <t>Молодежная политика</t>
  </si>
  <si>
    <t>0709</t>
  </si>
  <si>
    <t>Другие вопросы в области образования</t>
  </si>
  <si>
    <t>0800</t>
  </si>
  <si>
    <t>КУЛЬТУРА, КИНЕМАТОГРАФИЯ</t>
  </si>
  <si>
    <t>0801</t>
  </si>
  <si>
    <t>Культура</t>
  </si>
  <si>
    <t>0802</t>
  </si>
  <si>
    <t>Кинематография</t>
  </si>
  <si>
    <t>0804</t>
  </si>
  <si>
    <t>Другие вопросы в области культуры, кинематографии</t>
  </si>
  <si>
    <t>0900</t>
  </si>
  <si>
    <t>ЗДРАВООХРАНЕНИЕ</t>
  </si>
  <si>
    <t>0901</t>
  </si>
  <si>
    <t>Стационарная медицинская помощь</t>
  </si>
  <si>
    <t>0902</t>
  </si>
  <si>
    <t>Амбулаторная помощь</t>
  </si>
  <si>
    <t>0903</t>
  </si>
  <si>
    <t>Медицинская помощь в дневных стационарах всех типов</t>
  </si>
  <si>
    <t>0904</t>
  </si>
  <si>
    <t>Скорая медицинская помощь</t>
  </si>
  <si>
    <t>0906</t>
  </si>
  <si>
    <t>Заготовка, переработка, хранение и обеспечение безопасности донорской крови и ее компонентов</t>
  </si>
  <si>
    <t>0909</t>
  </si>
  <si>
    <t>Другие вопросы в области здравоохранения</t>
  </si>
  <si>
    <t>1000</t>
  </si>
  <si>
    <t>СОЦИАЛЬНАЯ ПОЛИТИКА</t>
  </si>
  <si>
    <t>1001</t>
  </si>
  <si>
    <t>Пенсионное обеспечение</t>
  </si>
  <si>
    <t>1002</t>
  </si>
  <si>
    <t>Социальное обслуживание населения</t>
  </si>
  <si>
    <t>1003</t>
  </si>
  <si>
    <t>Социальное обеспечение населения</t>
  </si>
  <si>
    <t>1004</t>
  </si>
  <si>
    <t>Охрана семьи и детства</t>
  </si>
  <si>
    <t>1006</t>
  </si>
  <si>
    <t>Другие вопросы в области социальной политики</t>
  </si>
  <si>
    <t>1100</t>
  </si>
  <si>
    <t>ФИЗИЧЕСКАЯ КУЛЬТУРА И СПОРТ</t>
  </si>
  <si>
    <t>1101</t>
  </si>
  <si>
    <t>Физическая культура</t>
  </si>
  <si>
    <t>1102</t>
  </si>
  <si>
    <t>Массовый спорт</t>
  </si>
  <si>
    <t>1103</t>
  </si>
  <si>
    <t>Спорт высших достижений</t>
  </si>
  <si>
    <t>1105</t>
  </si>
  <si>
    <t>Другие вопросы в области физической культуры и спорта</t>
  </si>
  <si>
    <t>1200</t>
  </si>
  <si>
    <t>СРЕДСТВА МАССОВОЙ ИНФОРМАЦИИ</t>
  </si>
  <si>
    <t>1201</t>
  </si>
  <si>
    <t>Телевидение и радиовещание</t>
  </si>
  <si>
    <t>1202</t>
  </si>
  <si>
    <t>Периодическая печать и издательства</t>
  </si>
  <si>
    <t>1204</t>
  </si>
  <si>
    <t>Другие вопросы в области средств массовой информации</t>
  </si>
  <si>
    <t>1300</t>
  </si>
  <si>
    <t>ОБСЛУЖИВАНИЕ ГОСУДАРСТВЕННОГО (МУНИЦИПАЛЬНОГО) ДОЛГА</t>
  </si>
  <si>
    <t>1301</t>
  </si>
  <si>
    <t>Обслуживание государственного (муниципального) внутреннего долга</t>
  </si>
  <si>
    <t>1400</t>
  </si>
  <si>
    <t>МЕЖБЮДЖЕТНЫЕ ТРАНСФЕРТЫ ОБЩЕГО ХАРАКТЕРА БЮДЖЕТАМ БЮДЖЕТНОЙ СИСТЕМЫ РОССИЙСКОЙ ФЕДЕРАЦИИ</t>
  </si>
  <si>
    <t>1401</t>
  </si>
  <si>
    <t>Дотации на выравнивание бюджетной обеспеченности субъектов Российской Федерации и муниципальных образований</t>
  </si>
  <si>
    <t>1402</t>
  </si>
  <si>
    <t>Иные дотации</t>
  </si>
  <si>
    <t>1403</t>
  </si>
  <si>
    <t>Прочие межбюджетные трансферты общего характера</t>
  </si>
  <si>
    <t>7900</t>
  </si>
  <si>
    <t>Результат исполнения бюджета (дефицит / профицит)</t>
  </si>
  <si>
    <t>9600</t>
  </si>
  <si>
    <t>Расходы - всего</t>
  </si>
  <si>
    <t>50000090000000000000000</t>
  </si>
  <si>
    <t>ИТОГО</t>
  </si>
  <si>
    <t>52000001000000000000000</t>
  </si>
  <si>
    <t>ИСТОЧНИКИ ВНУТРЕННЕГО ФИНАНСИРОВАНИЯ ДЕФИЦИТОВ БЮДЖЕТОВ</t>
  </si>
  <si>
    <t>52000001020000000000000</t>
  </si>
  <si>
    <t>Кредиты кредитных организаций в валюте Российской Федерации</t>
  </si>
  <si>
    <t>52000001020000000000700</t>
  </si>
  <si>
    <t>Привлечение кредитов от кредитных организаций в валюте Российской Федерации</t>
  </si>
  <si>
    <t>52000001020000000000800</t>
  </si>
  <si>
    <t>Погашение кредитов, предоставленных кредитными организациями в валюте Российской Федерации</t>
  </si>
  <si>
    <t>52000001020000020000710</t>
  </si>
  <si>
    <t>Привлечение субъектами Российской Федерации кредитов от кредитных организаций в валюте Российской Федерации</t>
  </si>
  <si>
    <t>52000001020000020000810</t>
  </si>
  <si>
    <t>Погашение субъектами Российской Федерации кредитов от кредитных организаций в валюте Российской Федерации</t>
  </si>
  <si>
    <t>52000001020000040000710</t>
  </si>
  <si>
    <t>Привлечение городскими округами кредитов от кредитных организаций в валюте Российской Федерации</t>
  </si>
  <si>
    <t>52000001020000040000810</t>
  </si>
  <si>
    <t>Погашение городскими округами кредитов от кредитных организаций в валюте Российской Федерации</t>
  </si>
  <si>
    <t>52000001020000050000710</t>
  </si>
  <si>
    <t>Привлечение муниципальными районами кредитов от кредитных организаций в валюте Российской Федерации</t>
  </si>
  <si>
    <t>52000001020000050000810</t>
  </si>
  <si>
    <t>Погашение муниципальными районами кредитов от кредитных организаций в валюте Российской Федерации</t>
  </si>
  <si>
    <t>52000001020000130000710</t>
  </si>
  <si>
    <t>Привлечение городскими поселениями кредитов от кредитных организаций в валюте Российской Федерации</t>
  </si>
  <si>
    <t>52000001020000130000810</t>
  </si>
  <si>
    <t>Погашение городскими поселениями кредитов от кредитных организаций в валюте Российской Федерации</t>
  </si>
  <si>
    <t>52000001030000000000000</t>
  </si>
  <si>
    <t>Бюджетные кредиты из других бюджетов бюджетной системы Российской Федерации</t>
  </si>
  <si>
    <t>52000001030100000000000</t>
  </si>
  <si>
    <t>Бюджетные кредиты из других бюджетов бюджетной системы Российской Федерации в валюте Российской Федерации</t>
  </si>
  <si>
    <t>52000001030100000000700</t>
  </si>
  <si>
    <t>Привлечение бюджетных кредитов из других бюджетов бюджетной системы Российской Федерации в валюте Российской Федерации</t>
  </si>
  <si>
    <t>52000001030100000000800</t>
  </si>
  <si>
    <t>Погашение бюджетных кредитов, полученных из других бюджетов бюджетной системы Российской Федерации в валюте Российской Федерации</t>
  </si>
  <si>
    <t>52000001030100020000710</t>
  </si>
  <si>
    <t>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t>
  </si>
  <si>
    <t>52000001030100020000810</t>
  </si>
  <si>
    <t>Погашение бюджетами субъектов Российской Федерации кредитов из других бюджетов бюджетной системы Российской Федерации в валюте Российской Федерации</t>
  </si>
  <si>
    <t>52000001030100040000710</t>
  </si>
  <si>
    <t>Привлечение кредитов из других бюджетов бюджетной системы Российской Федерации бюджетами городских округов в валюте Российской Федерации</t>
  </si>
  <si>
    <t>52000001030100040000810</t>
  </si>
  <si>
    <t>Погашение бюджетами городских округов кредитов из других бюджетов бюджетной системы Российской Федерации в валюте Российской Федерации</t>
  </si>
  <si>
    <t>52000001030100050000710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</si>
  <si>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</si>
  <si>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52000001030100050000810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</si>
  <si>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</si>
  <si>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52000001030100100000710</t>
  </si>
  <si>
    <t>Привлечение кредитов из других бюджетов бюджетной системы Российской Федерации бюджетами сельских поселений в валюте Российской Федерации</t>
  </si>
  <si>
    <t>52000001030100100000810</t>
  </si>
  <si>
    <t>Погашение бюджетами сельских поселений кредитов из других бюджетов бюджетной системы Российской Федерации в валюте Российской Федерации</t>
  </si>
  <si>
    <t>52000001030100130000710</t>
  </si>
  <si>
    <t>Привлечение кредитов из других бюджетов бюджетной системы Российской Федерации бюджетами городских поселений в валюте Российской Федерации</t>
  </si>
  <si>
    <t>52000001060000000000000</t>
  </si>
  <si>
    <t>Иные источники внутреннего финансирования дефицитов бюджетов</t>
  </si>
  <si>
    <t>52000001060100000000000</t>
  </si>
  <si>
    <t>Акции и иные формы участия в капитале, находящиеся в государственной и муниципальной собственности</t>
  </si>
  <si>
    <t>52000001060100000000630</t>
  </si>
  <si>
    <t>Средства от продажи акций и иных форм участия в капитале, находящихся в государственной и муниципальной собственности</t>
  </si>
  <si>
    <t>52000001060100040000630</t>
  </si>
  <si>
    <t>Средства от продажи акций и иных форм участия в капитале, находящихся в собственности городских округов</t>
  </si>
  <si>
    <t>52000001060500000000000</t>
  </si>
  <si>
    <t>Бюджетные кредиты, предоставленные внутри страны в валюте Российской Федерации</t>
  </si>
  <si>
    <t>52000001060500000000500</t>
  </si>
  <si>
    <t>Предоставление бюджетных кредитов внутри страны в валюте Российской Федерации</t>
  </si>
  <si>
    <t>52000001060500000000600</t>
  </si>
  <si>
    <t>Возврат бюджетных кредитов, предоставленных внутри страны в валюте Российской Федерации</t>
  </si>
  <si>
    <t>52000001060501000000600</t>
  </si>
  <si>
    <t>Возврат бюджетных кредитов, предоставленных юридическим лицам в валюте Российской Федерации</t>
  </si>
  <si>
    <t>52000001060501020000640</t>
  </si>
  <si>
    <t>Возврат бюджетных кредитов, предоставленных юридическим лицам из бюджетов субъектов Российской Федерации в валюте Российской Федерации</t>
  </si>
  <si>
    <t>52000001060502000000500</t>
  </si>
  <si>
    <t>Предоставление бюджетных кредитов другим бюджетам бюджетной системы Российской Федерации в валюте Российской Федерации</t>
  </si>
  <si>
    <t>52000001060502000000600</t>
  </si>
  <si>
    <t>Возврат бюджетных кредитов, предоставленных другим бюджетам бюджетной системы Российской Федерации в валюте Российской Федерации</t>
  </si>
  <si>
    <t>52000001060502020000540</t>
  </si>
  <si>
    <t>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t>
  </si>
  <si>
    <t>52000001060502020000640</t>
  </si>
  <si>
    <t>Возврат бюджетных кредитов, предоставленных другим бюджетам бюджетной системы Российской Федерации из бюджетов субъектов Российской Федерации в валюте Российской Федерации</t>
  </si>
  <si>
    <t>52000001060502050000540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</si>
  <si>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</si>
  <si>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52000001060502050000640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</si>
  <si>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</si>
  <si>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52000001061000000000000</t>
  </si>
  <si>
    <t>Операции по управлению остатками средств на единых счетах бюджетов</t>
  </si>
  <si>
    <t>52000001061002000000500</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</si>
  <si>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</si>
  <si>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52000001061002020000550</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</si>
  <si>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</si>
  <si>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52000001061002020001550</t>
  </si>
  <si>
    <t>Увеличение финансовых активов в собственности субъектов Российской Федерации за счет средств во временном распоряжении</t>
  </si>
  <si>
    <t>52000001061002020002550</t>
  </si>
  <si>
    <t>Увеличение финансовых активов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бюджетных и автономных учреждений, открытых финансовому органу субъекта Российской Федерации</t>
  </si>
  <si>
    <t>52000001061002020003550</t>
  </si>
  <si>
    <t>Увеличение финансовых активов за счет привлечения на единый счет бюджета субъекта Российской Федерации остатков средств на единых счетах бюджетов государственных внебюджетных фондов, открытых органу управления территориальным государственным внебюджетным фондом</t>
  </si>
  <si>
    <t>52000001061002020004550</t>
  </si>
  <si>
    <t>Увеличение финансовых активов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получателей средств из бюджета</t>
  </si>
  <si>
    <t>52000001061002020005550</t>
  </si>
  <si>
    <t>Увеличение финансовых активов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участников казначейского сопровождения, открытых финансовому органу субъекта Российской Федерации</t>
  </si>
  <si>
    <t>52000001061002040000550</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</si>
  <si>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</si>
  <si>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52000001061002040001550</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</si>
  <si>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t>
  </si>
  <si>
    <t>52000001061002040002550</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</si>
  <si>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бюджетных и автономных учреждений, открытых финансовому органу муниципального образования)</t>
  </si>
  <si>
    <t>70000001000000000000000</t>
  </si>
  <si>
    <t>Изменение остатков средств</t>
  </si>
  <si>
    <t>70000001050000000000000</t>
  </si>
  <si>
    <t>Изменение остатков средств на счетах по учету средств бюджетов</t>
  </si>
  <si>
    <t>71000001050000000000500</t>
  </si>
  <si>
    <t>Увеличение остатков средств бюджетов</t>
  </si>
  <si>
    <t>71000001050200000000500</t>
  </si>
  <si>
    <t>Увеличение прочих остатков средств бюджетов</t>
  </si>
  <si>
    <t>71000001050201000000510</t>
  </si>
  <si>
    <t>Увеличение прочих остатков денежных средств бюджетов</t>
  </si>
  <si>
    <t>71000001050201020000510</t>
  </si>
  <si>
    <t>Увеличение прочих остатков денежных средств бюджетов субъектов Российской Федерации</t>
  </si>
  <si>
    <t>71000001050201040000510</t>
  </si>
  <si>
    <t>Увеличение прочих остатков денежных средств бюджетов городских округов</t>
  </si>
  <si>
    <t>71000001050201050000510</t>
  </si>
  <si>
    <t>Увеличение прочих остатков денежных средств бюджетов муниципальных районов</t>
  </si>
  <si>
    <t>71000001050201100000510</t>
  </si>
  <si>
    <t>Увеличение прочих остатков денежных средств бюджетов сельских поселений</t>
  </si>
  <si>
    <t>71000001050201130000510</t>
  </si>
  <si>
    <t>Увеличение прочих остатков денежных средств бюджетов городских поселений</t>
  </si>
  <si>
    <t>72000001050000000000600</t>
  </si>
  <si>
    <t>Уменьшение остатков средств бюджетов</t>
  </si>
  <si>
    <t>72000001050200000000600</t>
  </si>
  <si>
    <t>Уменьшение прочих остатков средств бюджетов</t>
  </si>
  <si>
    <t>72000001050201000000610</t>
  </si>
  <si>
    <t>Уменьшение прочих остатков денежных средств бюджетов</t>
  </si>
  <si>
    <t>72000001050201020000610</t>
  </si>
  <si>
    <t>Уменьшение прочих остатков денежных средств бюджетов субъектов Российской Федерации</t>
  </si>
  <si>
    <t>72000001050201040000610</t>
  </si>
  <si>
    <t>Уменьшение прочих остатков денежных средств бюджетов городских округов</t>
  </si>
  <si>
    <t>72000001050201050000610</t>
  </si>
  <si>
    <t>Уменьшение прочих остатков денежных средств бюджетов муниципальных районов</t>
  </si>
  <si>
    <t>72000001050201100000610</t>
  </si>
  <si>
    <t>Уменьшение прочих остатков денежных средств бюджетов сельских поселений</t>
  </si>
  <si>
    <t>72000001050201130000610</t>
  </si>
  <si>
    <t>Уменьшение прочих остатков денежных средств бюджетов городских поселений</t>
  </si>
  <si>
    <t>Заработная плата с начислениями</t>
  </si>
  <si>
    <t>Удельный вес заработной платы с начислениями в общей сумме расходов</t>
  </si>
  <si>
    <t xml:space="preserve"> Справочно:  </t>
  </si>
  <si>
    <t xml:space="preserve"> </t>
  </si>
  <si>
    <t xml:space="preserve">  предельно допустимый уровень дефицита</t>
  </si>
  <si>
    <t>Государственный внутренний долг субъекта Российской Федерации</t>
  </si>
  <si>
    <t>Государственные программы</t>
  </si>
  <si>
    <t xml:space="preserve">Удельный вес расходов областного бюджета, формируемых  в рамках государственных программ, в общем объеме расходов бюджета </t>
  </si>
  <si>
    <t>Просроченная кредиторская задолженность</t>
  </si>
  <si>
    <t>Отчет об исполнении  консолидированного и областного бюджетов Ивановской области по состоянию на 1 апреля 2023 года</t>
  </si>
  <si>
    <t>Объем государственного долга Ивановской области составил 11277602,62 тыс. руб.. и не превысил предельное значение, установленное Законом об областном бюджете в сумме 14435348,12 тыс. руб.</t>
  </si>
  <si>
    <t>Исполнено на 1 апреля 2022 года, тыс.руб.</t>
  </si>
  <si>
    <t>Утверждено  на 1 апреля 2023 год, Законом Ивановской области от 19.12.2022 № 76-ОЗ, тыс.руб.</t>
  </si>
  <si>
    <t>Утверждено на 1 апреля 2023 года сводной бюджетной росписью областного бюджета и бюджетов муниципальных образований Ивановской области, тыс.руб.</t>
  </si>
  <si>
    <t>Утверждено на 1 апреля 2023 года Законом Ивановской области от 19.12.2022 № 76-ОЗ, решениями о бюджетах муниципальных образований Ивановской области, тыс.руб.</t>
  </si>
  <si>
    <t xml:space="preserve">Уровень изменений по сравнению с соответст-вующим периодом 2022 года, %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</si>
</sst>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quot;р.&quot;_-;\-* #,##0.00&quot;р.&quot;_-;_-* &quot;-&quot;??&quot;р.&quot;_-;_-@_-"/>
  </numFmts>
  <fonts count="8" x14ac:knownFonts="1">
    <font>
      <sz val="10"/>
      <color theme="1"/>
      <name val="Arial"/>
    </font>
    <font>
      <sz val="10"/>
      <color theme="1"/>
      <name val="Arial"/>
      <family val="2"/>
      <charset val="204"/>
    </font>
    <font>
      <sz val="10"/>
      <color theme="1"/>
      <name val="Times New Roman"/>
      <family val="1"/>
      <charset val="204"/>
    </font>
    <font>
      <sz val="10"/>
      <name val="Arial Cyr"/>
      <charset val="204"/>
    </font>
    <font>
      <sz val="10"/>
      <name val="Times New Roman"/>
      <family val="1"/>
      <charset val="204"/>
    </font>
    <font>
      <b/>
      <sz val="10"/>
      <color theme="1"/>
      <name val="Times New Roman"/>
      <family val="1"/>
      <charset val="204"/>
    </font>
    <font>
      <b/>
      <sz val="9"/>
      <color theme="1"/>
      <name val="Times New Roman"/>
      <family val="1"/>
      <charset val="204"/>
    </font>
    <font>
      <sz val="9"/>
      <color theme="1"/>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3" fillId="0" borderId="0" applyFont="0" applyFill="0" applyBorder="0" applyAlignment="0" applyProtection="0"/>
    <xf numFmtId="164" fontId="3" fillId="0" borderId="0" applyFont="0" applyFill="0" applyBorder="0" applyAlignment="0" applyProtection="0"/>
    <xf numFmtId="0" fontId="1" fillId="0" borderId="0"/>
  </cellStyleXfs>
  <cellXfs count="39">
    <xf numFmtId="0" fontId="0" fillId="0" borderId="0" xfId="0"/>
    <xf numFmtId="9" fontId="4" fillId="2" borderId="1" xfId="1" applyFont="1" applyFill="1" applyBorder="1" applyAlignment="1">
      <alignment horizontal="center" vertical="center" wrapText="1"/>
    </xf>
    <xf numFmtId="164" fontId="4" fillId="2" borderId="1" xfId="2" applyFont="1" applyFill="1" applyBorder="1" applyAlignment="1">
      <alignment horizontal="center" vertical="center" wrapText="1"/>
    </xf>
    <xf numFmtId="49" fontId="2" fillId="2" borderId="1" xfId="0" applyNumberFormat="1" applyFont="1" applyFill="1" applyBorder="1" applyAlignment="1">
      <alignment horizontal="center" vertical="center" wrapText="1" shrinkToFit="1"/>
    </xf>
    <xf numFmtId="0" fontId="2" fillId="0" borderId="0" xfId="0" applyFont="1" applyAlignment="1">
      <alignment wrapText="1"/>
    </xf>
    <xf numFmtId="49" fontId="2" fillId="0" borderId="1" xfId="0" applyNumberFormat="1" applyFont="1" applyBorder="1" applyAlignment="1">
      <alignment wrapText="1" shrinkToFit="1"/>
    </xf>
    <xf numFmtId="4" fontId="2" fillId="0" borderId="1" xfId="0" applyNumberFormat="1" applyFont="1" applyBorder="1" applyAlignment="1">
      <alignment wrapText="1"/>
    </xf>
    <xf numFmtId="4" fontId="2" fillId="2" borderId="1" xfId="0" applyNumberFormat="1" applyFont="1" applyFill="1" applyBorder="1" applyAlignment="1">
      <alignment wrapText="1"/>
    </xf>
    <xf numFmtId="49" fontId="2" fillId="2" borderId="1" xfId="0" applyNumberFormat="1" applyFont="1" applyFill="1" applyBorder="1" applyAlignment="1">
      <alignment horizontal="center" vertical="center" wrapText="1" shrinkToFit="1"/>
    </xf>
    <xf numFmtId="9" fontId="4" fillId="2" borderId="1" xfId="1" applyFont="1" applyFill="1" applyBorder="1" applyAlignment="1">
      <alignment horizontal="center" vertical="center" wrapText="1"/>
    </xf>
    <xf numFmtId="49" fontId="6" fillId="2" borderId="1" xfId="0" applyNumberFormat="1" applyFont="1" applyFill="1" applyBorder="1" applyAlignment="1">
      <alignment wrapText="1" shrinkToFit="1"/>
    </xf>
    <xf numFmtId="4" fontId="6" fillId="2" borderId="1" xfId="0" applyNumberFormat="1" applyFont="1" applyFill="1" applyBorder="1" applyAlignment="1">
      <alignment horizontal="right" vertical="center" wrapText="1"/>
    </xf>
    <xf numFmtId="2" fontId="6" fillId="2" borderId="1" xfId="0" applyNumberFormat="1" applyFont="1" applyFill="1" applyBorder="1" applyAlignment="1">
      <alignment horizontal="right" vertical="center" wrapText="1" shrinkToFit="1"/>
    </xf>
    <xf numFmtId="4" fontId="6" fillId="2" borderId="1" xfId="0" applyNumberFormat="1" applyFont="1" applyFill="1" applyBorder="1" applyAlignment="1">
      <alignment wrapText="1"/>
    </xf>
    <xf numFmtId="4" fontId="6" fillId="2" borderId="1" xfId="0" applyNumberFormat="1" applyFont="1" applyFill="1" applyBorder="1" applyAlignment="1">
      <alignment vertical="center" wrapText="1"/>
    </xf>
    <xf numFmtId="0" fontId="6" fillId="2" borderId="1" xfId="3" applyFont="1" applyFill="1" applyBorder="1" applyAlignment="1">
      <alignment wrapText="1"/>
    </xf>
    <xf numFmtId="4" fontId="6" fillId="2" borderId="1" xfId="3" applyNumberFormat="1" applyFont="1" applyFill="1" applyBorder="1" applyAlignment="1">
      <alignment horizontal="right" vertical="center" wrapText="1" shrinkToFit="1"/>
    </xf>
    <xf numFmtId="2" fontId="6" fillId="2" borderId="1" xfId="3" applyNumberFormat="1" applyFont="1" applyFill="1" applyBorder="1" applyAlignment="1">
      <alignment horizontal="right" vertical="center" wrapText="1"/>
    </xf>
    <xf numFmtId="4" fontId="7" fillId="2" borderId="1" xfId="3" applyNumberFormat="1" applyFont="1" applyFill="1" applyBorder="1" applyAlignment="1">
      <alignment horizontal="right" vertical="center" wrapText="1"/>
    </xf>
    <xf numFmtId="4" fontId="6" fillId="2" borderId="1" xfId="3" applyNumberFormat="1" applyFont="1" applyFill="1" applyBorder="1" applyAlignment="1">
      <alignment horizontal="right" vertical="center" wrapText="1"/>
    </xf>
    <xf numFmtId="0" fontId="7" fillId="2" borderId="1" xfId="3" applyFont="1" applyFill="1" applyBorder="1" applyAlignment="1">
      <alignment wrapText="1"/>
    </xf>
    <xf numFmtId="4" fontId="7" fillId="2" borderId="1" xfId="3" applyNumberFormat="1" applyFont="1" applyFill="1" applyBorder="1" applyAlignment="1">
      <alignment horizontal="right" vertical="center" wrapText="1" shrinkToFit="1"/>
    </xf>
    <xf numFmtId="4" fontId="7" fillId="2" borderId="1" xfId="3" applyNumberFormat="1" applyFont="1" applyFill="1" applyBorder="1" applyAlignment="1">
      <alignment horizontal="center" vertical="center" wrapText="1" shrinkToFit="1"/>
    </xf>
    <xf numFmtId="2" fontId="7" fillId="2" borderId="1" xfId="3" applyNumberFormat="1" applyFont="1" applyFill="1" applyBorder="1" applyAlignment="1">
      <alignment horizontal="right" vertical="center" wrapText="1" shrinkToFit="1"/>
    </xf>
    <xf numFmtId="4" fontId="7" fillId="2" borderId="1" xfId="0" applyNumberFormat="1" applyFont="1" applyFill="1" applyBorder="1" applyAlignment="1">
      <alignment vertical="center" wrapText="1"/>
    </xf>
    <xf numFmtId="0" fontId="7" fillId="2" borderId="1" xfId="3" applyFont="1" applyFill="1" applyBorder="1" applyAlignment="1">
      <alignment vertical="center" wrapText="1"/>
    </xf>
    <xf numFmtId="2" fontId="7" fillId="2" borderId="1" xfId="3" applyNumberFormat="1" applyFont="1" applyFill="1" applyBorder="1" applyAlignment="1">
      <alignment horizontal="right" vertical="center" wrapText="1"/>
    </xf>
    <xf numFmtId="0" fontId="2" fillId="2" borderId="1" xfId="0" applyFont="1" applyFill="1" applyBorder="1" applyAlignment="1">
      <alignment wrapText="1"/>
    </xf>
    <xf numFmtId="4" fontId="2" fillId="0" borderId="1" xfId="0" applyNumberFormat="1" applyFont="1" applyBorder="1" applyAlignment="1">
      <alignment wrapText="1" shrinkToFit="1"/>
    </xf>
    <xf numFmtId="0" fontId="2" fillId="0" borderId="0" xfId="0" applyFont="1"/>
    <xf numFmtId="4" fontId="5" fillId="2" borderId="1" xfId="0" applyNumberFormat="1" applyFont="1" applyFill="1" applyBorder="1"/>
    <xf numFmtId="0" fontId="2" fillId="2" borderId="0" xfId="0" applyFont="1" applyFill="1" applyAlignment="1">
      <alignment wrapText="1"/>
    </xf>
    <xf numFmtId="49" fontId="2" fillId="2" borderId="1" xfId="0" applyNumberFormat="1" applyFont="1" applyFill="1" applyBorder="1" applyAlignment="1">
      <alignment horizontal="center" vertical="center" wrapText="1" shrinkToFit="1"/>
    </xf>
    <xf numFmtId="2" fontId="4" fillId="2" borderId="1" xfId="1" applyNumberFormat="1" applyFont="1" applyFill="1" applyBorder="1" applyAlignment="1">
      <alignment horizontal="center" vertical="center" wrapText="1"/>
    </xf>
    <xf numFmtId="9" fontId="4" fillId="2" borderId="1" xfId="1" applyFont="1" applyFill="1" applyBorder="1" applyAlignment="1">
      <alignment horizontal="center" vertical="center" wrapText="1"/>
    </xf>
    <xf numFmtId="0" fontId="2" fillId="0" borderId="0" xfId="0" applyFont="1" applyAlignment="1">
      <alignment horizontal="center" wrapText="1"/>
    </xf>
    <xf numFmtId="9" fontId="4" fillId="0" borderId="1" xfId="1" applyFont="1" applyFill="1" applyBorder="1" applyAlignment="1">
      <alignment horizontal="center" vertical="center" wrapText="1"/>
    </xf>
    <xf numFmtId="164" fontId="4" fillId="0" borderId="1" xfId="2" applyFont="1" applyFill="1" applyBorder="1" applyAlignment="1">
      <alignment horizontal="center" vertical="center" wrapText="1"/>
    </xf>
    <xf numFmtId="49" fontId="2" fillId="0" borderId="1" xfId="0" applyNumberFormat="1" applyFont="1" applyFill="1" applyBorder="1" applyAlignment="1">
      <alignment horizontal="center" vertical="center" wrapText="1" shrinkToFit="1"/>
    </xf>
  </cellXfs>
  <cellStyles count="4">
    <cellStyle name="Денежный 2" xfId="2"/>
    <cellStyle name="Обычный" xfId="0" builtinId="0"/>
    <cellStyle name="Обычный 2" xfId="3"/>
    <cellStyle name="Процент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831"/>
  <sheetViews>
    <sheetView workbookViewId="0">
      <selection activeCell="L5" sqref="L5"/>
    </sheetView>
  </sheetViews>
  <sheetFormatPr defaultRowHeight="12.75" x14ac:dyDescent="0.2"/>
  <cols>
    <col min="1" max="1" width="22.42578125" style="4" customWidth="1"/>
    <col min="2" max="2" width="79" style="4" customWidth="1"/>
    <col min="3" max="3" width="14.5703125" style="4" customWidth="1"/>
    <col min="4" max="7" width="13.5703125" style="4" customWidth="1"/>
    <col min="8" max="8" width="14.5703125" style="4" customWidth="1"/>
    <col min="9" max="13" width="13.5703125" style="4" customWidth="1"/>
  </cols>
  <sheetData>
    <row r="2" spans="1:14" x14ac:dyDescent="0.2">
      <c r="A2" s="31"/>
      <c r="B2" s="35" t="s">
        <v>1944</v>
      </c>
      <c r="C2" s="35"/>
      <c r="D2" s="35"/>
      <c r="E2" s="35"/>
      <c r="F2" s="35"/>
      <c r="G2" s="35"/>
      <c r="H2" s="35"/>
      <c r="I2" s="35"/>
      <c r="J2" s="35"/>
      <c r="K2" s="35"/>
      <c r="L2" s="35"/>
      <c r="M2" s="35"/>
      <c r="N2" s="35"/>
    </row>
    <row r="4" spans="1:14" x14ac:dyDescent="0.2">
      <c r="A4" s="32" t="s">
        <v>1629</v>
      </c>
      <c r="B4" s="32" t="s">
        <v>1630</v>
      </c>
      <c r="C4" s="33" t="s">
        <v>86</v>
      </c>
      <c r="D4" s="33"/>
      <c r="E4" s="33"/>
      <c r="F4" s="33"/>
      <c r="G4" s="33"/>
      <c r="H4" s="34" t="s">
        <v>1631</v>
      </c>
      <c r="I4" s="34"/>
      <c r="J4" s="34"/>
      <c r="K4" s="34"/>
      <c r="L4" s="34"/>
      <c r="M4" s="34"/>
    </row>
    <row r="5" spans="1:14" ht="156" customHeight="1" x14ac:dyDescent="0.2">
      <c r="A5" s="32"/>
      <c r="B5" s="32"/>
      <c r="C5" s="36" t="s">
        <v>1949</v>
      </c>
      <c r="D5" s="37" t="s">
        <v>1634</v>
      </c>
      <c r="E5" s="36" t="s">
        <v>1632</v>
      </c>
      <c r="F5" s="38" t="s">
        <v>1946</v>
      </c>
      <c r="G5" s="36" t="s">
        <v>1950</v>
      </c>
      <c r="H5" s="36" t="s">
        <v>1947</v>
      </c>
      <c r="I5" s="2" t="s">
        <v>1634</v>
      </c>
      <c r="J5" s="1" t="s">
        <v>1632</v>
      </c>
      <c r="K5" s="3" t="s">
        <v>1635</v>
      </c>
      <c r="L5" s="1" t="s">
        <v>1950</v>
      </c>
      <c r="M5" s="1" t="s">
        <v>1636</v>
      </c>
    </row>
    <row r="6" spans="1:14" x14ac:dyDescent="0.2">
      <c r="A6" s="5" t="s">
        <v>586</v>
      </c>
      <c r="B6" s="5" t="s">
        <v>1190</v>
      </c>
      <c r="C6" s="6">
        <v>71064630.704019994</v>
      </c>
      <c r="D6" s="6">
        <v>16998056.45967</v>
      </c>
      <c r="E6" s="7">
        <f>IF(C6=0," ",IF(D6/C6*100&gt;200,"свыше 200",IF(D6/C6&gt;0,D6/C6*100,"")))</f>
        <v>23.919151188536961</v>
      </c>
      <c r="F6" s="6">
        <v>15088505.8708</v>
      </c>
      <c r="G6" s="7">
        <f>IF(F6=0," ",IF(D6/F6*100&gt;200,"свыше 200",IF(D6/F6&gt;0,D6/F6*100,"")))</f>
        <v>112.65566388893053</v>
      </c>
      <c r="H6" s="6">
        <v>62493113.186499998</v>
      </c>
      <c r="I6" s="6">
        <v>15498428.84354</v>
      </c>
      <c r="J6" s="7">
        <f>IF(H6=0," ",IF(I6/H6*100&gt;200,"свыше 200",IF(I6/H6&gt;0,I6/H6*100,"")))</f>
        <v>24.800218861376923</v>
      </c>
      <c r="K6" s="6">
        <v>13417206.623190001</v>
      </c>
      <c r="L6" s="7">
        <f>IF(K6=0," ",IF(I6/K6*100&gt;200,"свыше 200",IF(I6/K6&gt;0,I6/K6*100,"")))</f>
        <v>115.51159103976876</v>
      </c>
      <c r="M6" s="6">
        <v>8523046.3527600002</v>
      </c>
    </row>
    <row r="7" spans="1:14" x14ac:dyDescent="0.2">
      <c r="A7" s="5" t="s">
        <v>182</v>
      </c>
      <c r="B7" s="5" t="s">
        <v>741</v>
      </c>
      <c r="C7" s="6">
        <v>41144693.43677</v>
      </c>
      <c r="D7" s="6">
        <v>9386241.4813199993</v>
      </c>
      <c r="E7" s="7">
        <f t="shared" ref="E7:E70" si="0">IF(C7=0," ",IF(D7/C7*100&gt;200,"свыше 200",IF(D7/C7&gt;0,D7/C7*100,"")))</f>
        <v>22.812763195682841</v>
      </c>
      <c r="F7" s="6">
        <v>9096416.7841200009</v>
      </c>
      <c r="G7" s="7">
        <f t="shared" ref="G7:G70" si="1">IF(F7=0," ",IF(D7/F7*100&gt;200,"свыше 200",IF(D7/F7&gt;0,D7/F7*100,"")))</f>
        <v>103.18614135739644</v>
      </c>
      <c r="H7" s="6">
        <v>32562905.465179998</v>
      </c>
      <c r="I7" s="6">
        <v>7839994.1791500002</v>
      </c>
      <c r="J7" s="7">
        <f t="shared" ref="J7:J70" si="2">IF(H7=0," ",IF(I7/H7*100&gt;200,"свыше 200",IF(I7/H7&gt;0,I7/H7*100,"")))</f>
        <v>24.076457758148834</v>
      </c>
      <c r="K7" s="6">
        <v>7318189.5373</v>
      </c>
      <c r="L7" s="7">
        <f t="shared" ref="L7:L70" si="3">IF(K7=0," ",IF(I7/K7*100&gt;200,"свыше 200",IF(I7/K7&gt;0,I7/K7*100,"")))</f>
        <v>107.13024224352785</v>
      </c>
      <c r="M7" s="6">
        <v>6218015.0525599997</v>
      </c>
    </row>
    <row r="8" spans="1:14" x14ac:dyDescent="0.2">
      <c r="A8" s="5" t="s">
        <v>1220</v>
      </c>
      <c r="B8" s="5" t="s">
        <v>243</v>
      </c>
      <c r="C8" s="6">
        <v>22125073.35912</v>
      </c>
      <c r="D8" s="6">
        <v>5148529.43561</v>
      </c>
      <c r="E8" s="7">
        <f t="shared" si="0"/>
        <v>23.270112383549524</v>
      </c>
      <c r="F8" s="6">
        <v>5063260.58464</v>
      </c>
      <c r="G8" s="7">
        <f t="shared" si="1"/>
        <v>101.68406996923432</v>
      </c>
      <c r="H8" s="6">
        <v>16642452</v>
      </c>
      <c r="I8" s="6">
        <v>4241381.3581999997</v>
      </c>
      <c r="J8" s="7">
        <f t="shared" si="2"/>
        <v>25.485315254026268</v>
      </c>
      <c r="K8" s="6">
        <v>4023665.8329500002</v>
      </c>
      <c r="L8" s="7">
        <f t="shared" si="3"/>
        <v>105.41087491578243</v>
      </c>
      <c r="M8" s="6">
        <v>3778250.9810599997</v>
      </c>
    </row>
    <row r="9" spans="1:14" x14ac:dyDescent="0.2">
      <c r="A9" s="5" t="s">
        <v>749</v>
      </c>
      <c r="B9" s="5" t="s">
        <v>1157</v>
      </c>
      <c r="C9" s="6">
        <v>7039905</v>
      </c>
      <c r="D9" s="6">
        <v>2660293.41028</v>
      </c>
      <c r="E9" s="7">
        <f t="shared" si="0"/>
        <v>37.788768602417221</v>
      </c>
      <c r="F9" s="6">
        <v>2198875.63014</v>
      </c>
      <c r="G9" s="7">
        <f t="shared" si="1"/>
        <v>120.98426003796412</v>
      </c>
      <c r="H9" s="6">
        <v>7039905</v>
      </c>
      <c r="I9" s="6">
        <v>2660293.41028</v>
      </c>
      <c r="J9" s="7">
        <f t="shared" si="2"/>
        <v>37.788768602417221</v>
      </c>
      <c r="K9" s="6">
        <v>2198875.63014</v>
      </c>
      <c r="L9" s="7">
        <f t="shared" si="3"/>
        <v>120.98426003796412</v>
      </c>
      <c r="M9" s="6">
        <v>2470215.7687399997</v>
      </c>
    </row>
    <row r="10" spans="1:14" ht="25.5" x14ac:dyDescent="0.2">
      <c r="A10" s="5" t="s">
        <v>265</v>
      </c>
      <c r="B10" s="5" t="s">
        <v>1618</v>
      </c>
      <c r="C10" s="6">
        <v>7039905</v>
      </c>
      <c r="D10" s="6">
        <v>2556631.8845899999</v>
      </c>
      <c r="E10" s="7">
        <f t="shared" si="0"/>
        <v>36.316283878688708</v>
      </c>
      <c r="F10" s="6">
        <v>2198875.63014</v>
      </c>
      <c r="G10" s="7">
        <f t="shared" si="1"/>
        <v>116.26996313689746</v>
      </c>
      <c r="H10" s="6">
        <v>7039905</v>
      </c>
      <c r="I10" s="6">
        <v>2556631.8845899999</v>
      </c>
      <c r="J10" s="7">
        <f t="shared" si="2"/>
        <v>36.316283878688708</v>
      </c>
      <c r="K10" s="6">
        <v>2198875.63014</v>
      </c>
      <c r="L10" s="7">
        <f t="shared" si="3"/>
        <v>116.26996313689746</v>
      </c>
      <c r="M10" s="6">
        <v>2366554.2430499997</v>
      </c>
    </row>
    <row r="11" spans="1:14" ht="25.5" x14ac:dyDescent="0.2">
      <c r="A11" s="5" t="s">
        <v>1260</v>
      </c>
      <c r="B11" s="5" t="s">
        <v>1036</v>
      </c>
      <c r="C11" s="6"/>
      <c r="D11" s="6"/>
      <c r="E11" s="7" t="str">
        <f t="shared" si="0"/>
        <v xml:space="preserve"> </v>
      </c>
      <c r="F11" s="6">
        <v>1950474.40047</v>
      </c>
      <c r="G11" s="7" t="str">
        <f t="shared" si="1"/>
        <v/>
      </c>
      <c r="H11" s="6"/>
      <c r="I11" s="6"/>
      <c r="J11" s="7" t="str">
        <f t="shared" si="2"/>
        <v xml:space="preserve"> </v>
      </c>
      <c r="K11" s="6">
        <v>1950474.40047</v>
      </c>
      <c r="L11" s="7" t="str">
        <f t="shared" si="3"/>
        <v/>
      </c>
      <c r="M11" s="6">
        <v>-313900.33575000003</v>
      </c>
    </row>
    <row r="12" spans="1:14" ht="89.25" x14ac:dyDescent="0.2">
      <c r="A12" s="5" t="s">
        <v>1260</v>
      </c>
      <c r="B12" s="5" t="s">
        <v>8</v>
      </c>
      <c r="C12" s="6">
        <v>7029345</v>
      </c>
      <c r="D12" s="6">
        <v>2521520.04293</v>
      </c>
      <c r="E12" s="7">
        <f t="shared" si="0"/>
        <v>35.871337129277336</v>
      </c>
      <c r="F12" s="6"/>
      <c r="G12" s="7" t="str">
        <f t="shared" si="1"/>
        <v xml:space="preserve"> </v>
      </c>
      <c r="H12" s="6">
        <v>7029345</v>
      </c>
      <c r="I12" s="6">
        <v>2521520.04293</v>
      </c>
      <c r="J12" s="7">
        <f t="shared" si="2"/>
        <v>35.871337129277336</v>
      </c>
      <c r="K12" s="6"/>
      <c r="L12" s="7" t="str">
        <f t="shared" si="3"/>
        <v xml:space="preserve"> </v>
      </c>
      <c r="M12" s="6">
        <v>2521520.04293</v>
      </c>
    </row>
    <row r="13" spans="1:14" ht="25.5" x14ac:dyDescent="0.2">
      <c r="A13" s="5" t="s">
        <v>1225</v>
      </c>
      <c r="B13" s="5" t="s">
        <v>844</v>
      </c>
      <c r="C13" s="6"/>
      <c r="D13" s="6"/>
      <c r="E13" s="7" t="str">
        <f t="shared" si="0"/>
        <v xml:space="preserve"> </v>
      </c>
      <c r="F13" s="6">
        <v>248401.22967</v>
      </c>
      <c r="G13" s="7" t="str">
        <f t="shared" si="1"/>
        <v/>
      </c>
      <c r="H13" s="6"/>
      <c r="I13" s="6"/>
      <c r="J13" s="7" t="str">
        <f t="shared" si="2"/>
        <v xml:space="preserve"> </v>
      </c>
      <c r="K13" s="6">
        <v>248401.22967</v>
      </c>
      <c r="L13" s="7" t="str">
        <f t="shared" si="3"/>
        <v/>
      </c>
      <c r="M13" s="6">
        <v>123822.69421</v>
      </c>
    </row>
    <row r="14" spans="1:14" ht="51" x14ac:dyDescent="0.2">
      <c r="A14" s="5" t="s">
        <v>1225</v>
      </c>
      <c r="B14" s="5" t="s">
        <v>814</v>
      </c>
      <c r="C14" s="6">
        <v>10560</v>
      </c>
      <c r="D14" s="6">
        <v>32668.47366</v>
      </c>
      <c r="E14" s="7" t="str">
        <f t="shared" si="0"/>
        <v>свыше 200</v>
      </c>
      <c r="F14" s="6"/>
      <c r="G14" s="7" t="str">
        <f t="shared" si="1"/>
        <v xml:space="preserve"> </v>
      </c>
      <c r="H14" s="6">
        <v>10560</v>
      </c>
      <c r="I14" s="6">
        <v>32668.47366</v>
      </c>
      <c r="J14" s="7" t="str">
        <f t="shared" si="2"/>
        <v>свыше 200</v>
      </c>
      <c r="K14" s="6"/>
      <c r="L14" s="7" t="str">
        <f t="shared" si="3"/>
        <v xml:space="preserve"> </v>
      </c>
      <c r="M14" s="6">
        <v>32668.47366</v>
      </c>
    </row>
    <row r="15" spans="1:14" ht="25.5" x14ac:dyDescent="0.2">
      <c r="A15" s="5" t="s">
        <v>497</v>
      </c>
      <c r="B15" s="5" t="s">
        <v>322</v>
      </c>
      <c r="C15" s="6"/>
      <c r="D15" s="6">
        <v>2443.3679999999999</v>
      </c>
      <c r="E15" s="7" t="str">
        <f t="shared" si="0"/>
        <v xml:space="preserve"> </v>
      </c>
      <c r="F15" s="6"/>
      <c r="G15" s="7" t="str">
        <f t="shared" si="1"/>
        <v xml:space="preserve"> </v>
      </c>
      <c r="H15" s="6"/>
      <c r="I15" s="6">
        <v>2443.3679999999999</v>
      </c>
      <c r="J15" s="7" t="str">
        <f t="shared" si="2"/>
        <v xml:space="preserve"> </v>
      </c>
      <c r="K15" s="6"/>
      <c r="L15" s="7" t="str">
        <f t="shared" si="3"/>
        <v xml:space="preserve"> </v>
      </c>
      <c r="M15" s="6">
        <v>2443.3679999999999</v>
      </c>
    </row>
    <row r="16" spans="1:14" ht="89.25" x14ac:dyDescent="0.2">
      <c r="A16" s="5" t="s">
        <v>534</v>
      </c>
      <c r="B16" s="5" t="s">
        <v>1172</v>
      </c>
      <c r="C16" s="6"/>
      <c r="D16" s="6">
        <v>86449.383090000003</v>
      </c>
      <c r="E16" s="7" t="str">
        <f t="shared" si="0"/>
        <v xml:space="preserve"> </v>
      </c>
      <c r="F16" s="6"/>
      <c r="G16" s="7" t="str">
        <f t="shared" si="1"/>
        <v xml:space="preserve"> </v>
      </c>
      <c r="H16" s="6"/>
      <c r="I16" s="6">
        <v>86449.383090000003</v>
      </c>
      <c r="J16" s="7" t="str">
        <f t="shared" si="2"/>
        <v xml:space="preserve"> </v>
      </c>
      <c r="K16" s="6"/>
      <c r="L16" s="7" t="str">
        <f t="shared" si="3"/>
        <v xml:space="preserve"> </v>
      </c>
      <c r="M16" s="6">
        <v>86449.383090000003</v>
      </c>
    </row>
    <row r="17" spans="1:13" ht="76.5" x14ac:dyDescent="0.2">
      <c r="A17" s="5" t="s">
        <v>59</v>
      </c>
      <c r="B17" s="5" t="s">
        <v>632</v>
      </c>
      <c r="C17" s="6"/>
      <c r="D17" s="6">
        <v>17212.142599999999</v>
      </c>
      <c r="E17" s="7" t="str">
        <f t="shared" si="0"/>
        <v xml:space="preserve"> </v>
      </c>
      <c r="F17" s="6"/>
      <c r="G17" s="7" t="str">
        <f t="shared" si="1"/>
        <v xml:space="preserve"> </v>
      </c>
      <c r="H17" s="6"/>
      <c r="I17" s="6">
        <v>17212.142599999999</v>
      </c>
      <c r="J17" s="7" t="str">
        <f t="shared" si="2"/>
        <v xml:space="preserve"> </v>
      </c>
      <c r="K17" s="6"/>
      <c r="L17" s="7" t="str">
        <f t="shared" si="3"/>
        <v xml:space="preserve"> </v>
      </c>
      <c r="M17" s="6">
        <v>17212.142599999999</v>
      </c>
    </row>
    <row r="18" spans="1:13" x14ac:dyDescent="0.2">
      <c r="A18" s="5" t="s">
        <v>7</v>
      </c>
      <c r="B18" s="5" t="s">
        <v>253</v>
      </c>
      <c r="C18" s="6">
        <v>15085168.35912</v>
      </c>
      <c r="D18" s="6">
        <v>2488236.0253300001</v>
      </c>
      <c r="E18" s="7">
        <f t="shared" si="0"/>
        <v>16.494585715549498</v>
      </c>
      <c r="F18" s="6">
        <v>2864384.9545</v>
      </c>
      <c r="G18" s="7">
        <f t="shared" si="1"/>
        <v>86.86807342082065</v>
      </c>
      <c r="H18" s="6">
        <v>9602547</v>
      </c>
      <c r="I18" s="6">
        <v>1581087.9479199999</v>
      </c>
      <c r="J18" s="7">
        <f t="shared" si="2"/>
        <v>16.465297674877299</v>
      </c>
      <c r="K18" s="6">
        <v>1824790.2028099999</v>
      </c>
      <c r="L18" s="7">
        <f t="shared" si="3"/>
        <v>86.644916521651524</v>
      </c>
      <c r="M18" s="6">
        <v>1308035.2123199999</v>
      </c>
    </row>
    <row r="19" spans="1:13" ht="38.25" x14ac:dyDescent="0.2">
      <c r="A19" s="5" t="s">
        <v>223</v>
      </c>
      <c r="B19" s="5" t="s">
        <v>1076</v>
      </c>
      <c r="C19" s="6"/>
      <c r="D19" s="6"/>
      <c r="E19" s="7" t="str">
        <f t="shared" si="0"/>
        <v xml:space="preserve"> </v>
      </c>
      <c r="F19" s="6">
        <v>2701262.10091</v>
      </c>
      <c r="G19" s="7" t="str">
        <f t="shared" si="1"/>
        <v/>
      </c>
      <c r="H19" s="6"/>
      <c r="I19" s="6"/>
      <c r="J19" s="7" t="str">
        <f t="shared" si="2"/>
        <v xml:space="preserve"> </v>
      </c>
      <c r="K19" s="6">
        <v>1730575.1712499999</v>
      </c>
      <c r="L19" s="7" t="str">
        <f t="shared" si="3"/>
        <v/>
      </c>
      <c r="M19" s="6"/>
    </row>
    <row r="20" spans="1:13" ht="51" x14ac:dyDescent="0.2">
      <c r="A20" s="5" t="s">
        <v>223</v>
      </c>
      <c r="B20" s="5" t="s">
        <v>950</v>
      </c>
      <c r="C20" s="6">
        <v>13875076.374709999</v>
      </c>
      <c r="D20" s="6">
        <v>2314377.9308600002</v>
      </c>
      <c r="E20" s="7">
        <f t="shared" si="0"/>
        <v>16.680109488106314</v>
      </c>
      <c r="F20" s="6"/>
      <c r="G20" s="7" t="str">
        <f t="shared" si="1"/>
        <v xml:space="preserve"> </v>
      </c>
      <c r="H20" s="6">
        <v>8796507</v>
      </c>
      <c r="I20" s="6">
        <v>1473429.81124</v>
      </c>
      <c r="J20" s="7">
        <f t="shared" si="2"/>
        <v>16.750169257410924</v>
      </c>
      <c r="K20" s="6"/>
      <c r="L20" s="7" t="str">
        <f t="shared" si="3"/>
        <v xml:space="preserve"> </v>
      </c>
      <c r="M20" s="6">
        <v>1222554.7959699999</v>
      </c>
    </row>
    <row r="21" spans="1:13" ht="63.75" x14ac:dyDescent="0.2">
      <c r="A21" s="5" t="s">
        <v>1396</v>
      </c>
      <c r="B21" s="5" t="s">
        <v>1286</v>
      </c>
      <c r="C21" s="6">
        <v>87564.958870000002</v>
      </c>
      <c r="D21" s="6">
        <v>-2261.9079200000001</v>
      </c>
      <c r="E21" s="7" t="str">
        <f t="shared" si="0"/>
        <v/>
      </c>
      <c r="F21" s="6">
        <v>9399.5914400000001</v>
      </c>
      <c r="G21" s="7" t="str">
        <f t="shared" si="1"/>
        <v/>
      </c>
      <c r="H21" s="6">
        <v>50421</v>
      </c>
      <c r="I21" s="6">
        <v>-1544.3336999999999</v>
      </c>
      <c r="J21" s="7" t="str">
        <f t="shared" si="2"/>
        <v/>
      </c>
      <c r="K21" s="6">
        <v>5701.3535300000003</v>
      </c>
      <c r="L21" s="7" t="str">
        <f t="shared" si="3"/>
        <v/>
      </c>
      <c r="M21" s="6">
        <v>2014.24792</v>
      </c>
    </row>
    <row r="22" spans="1:13" ht="25.5" x14ac:dyDescent="0.2">
      <c r="A22" s="5" t="s">
        <v>945</v>
      </c>
      <c r="B22" s="5" t="s">
        <v>839</v>
      </c>
      <c r="C22" s="6">
        <v>169128.94966000001</v>
      </c>
      <c r="D22" s="6">
        <v>8524.5435199999993</v>
      </c>
      <c r="E22" s="7">
        <f t="shared" si="0"/>
        <v>5.040262791873829</v>
      </c>
      <c r="F22" s="6">
        <v>23152.533869999999</v>
      </c>
      <c r="G22" s="7">
        <f t="shared" si="1"/>
        <v>36.819052151547503</v>
      </c>
      <c r="H22" s="6">
        <v>111489</v>
      </c>
      <c r="I22" s="6">
        <v>5778.2169700000004</v>
      </c>
      <c r="J22" s="7">
        <f t="shared" si="2"/>
        <v>5.1827686767304399</v>
      </c>
      <c r="K22" s="6">
        <v>14060.54074</v>
      </c>
      <c r="L22" s="7">
        <f t="shared" si="3"/>
        <v>41.095268502454481</v>
      </c>
      <c r="M22" s="6">
        <v>5900.7439600000007</v>
      </c>
    </row>
    <row r="23" spans="1:13" ht="51" x14ac:dyDescent="0.2">
      <c r="A23" s="5" t="s">
        <v>1150</v>
      </c>
      <c r="B23" s="5" t="s">
        <v>1579</v>
      </c>
      <c r="C23" s="6">
        <v>168280.73199999999</v>
      </c>
      <c r="D23" s="6">
        <v>44114.597199999997</v>
      </c>
      <c r="E23" s="7">
        <f t="shared" si="0"/>
        <v>26.214883115673636</v>
      </c>
      <c r="F23" s="6">
        <v>38541.925280000003</v>
      </c>
      <c r="G23" s="7">
        <f t="shared" si="1"/>
        <v>114.45872742348899</v>
      </c>
      <c r="H23" s="6">
        <v>84003</v>
      </c>
      <c r="I23" s="6">
        <v>22057.298599999998</v>
      </c>
      <c r="J23" s="7">
        <f t="shared" si="2"/>
        <v>26.257751032701211</v>
      </c>
      <c r="K23" s="6">
        <v>19270.962640000002</v>
      </c>
      <c r="L23" s="7">
        <f t="shared" si="3"/>
        <v>114.45872742348899</v>
      </c>
      <c r="M23" s="6">
        <v>9464.7199999999975</v>
      </c>
    </row>
    <row r="24" spans="1:13" ht="63.75" x14ac:dyDescent="0.2">
      <c r="A24" s="5" t="s">
        <v>699</v>
      </c>
      <c r="B24" s="5" t="s">
        <v>1232</v>
      </c>
      <c r="C24" s="6">
        <v>89</v>
      </c>
      <c r="D24" s="6">
        <v>16.843</v>
      </c>
      <c r="E24" s="7">
        <f t="shared" si="0"/>
        <v>18.924719101123596</v>
      </c>
      <c r="F24" s="6">
        <v>7.3200000000000001E-3</v>
      </c>
      <c r="G24" s="7" t="str">
        <f t="shared" si="1"/>
        <v>свыше 200</v>
      </c>
      <c r="H24" s="6">
        <v>89</v>
      </c>
      <c r="I24" s="6">
        <v>5.0506500000000001</v>
      </c>
      <c r="J24" s="7">
        <f t="shared" si="2"/>
        <v>5.6748876404494384</v>
      </c>
      <c r="K24" s="6">
        <v>5.4900000000000001E-3</v>
      </c>
      <c r="L24" s="7" t="str">
        <f t="shared" si="3"/>
        <v>свыше 200</v>
      </c>
      <c r="M24" s="6"/>
    </row>
    <row r="25" spans="1:13" ht="51" x14ac:dyDescent="0.2">
      <c r="A25" s="5" t="s">
        <v>1584</v>
      </c>
      <c r="B25" s="5" t="s">
        <v>906</v>
      </c>
      <c r="C25" s="6"/>
      <c r="D25" s="6"/>
      <c r="E25" s="7" t="str">
        <f t="shared" si="0"/>
        <v xml:space="preserve"> </v>
      </c>
      <c r="F25" s="6">
        <v>92028.795679999996</v>
      </c>
      <c r="G25" s="7" t="str">
        <f t="shared" si="1"/>
        <v/>
      </c>
      <c r="H25" s="6"/>
      <c r="I25" s="6"/>
      <c r="J25" s="7" t="str">
        <f t="shared" si="2"/>
        <v xml:space="preserve"> </v>
      </c>
      <c r="K25" s="6">
        <v>55182.169159999998</v>
      </c>
      <c r="L25" s="7" t="str">
        <f t="shared" si="3"/>
        <v/>
      </c>
      <c r="M25" s="6"/>
    </row>
    <row r="26" spans="1:13" ht="76.5" x14ac:dyDescent="0.2">
      <c r="A26" s="5" t="s">
        <v>1584</v>
      </c>
      <c r="B26" s="5" t="s">
        <v>401</v>
      </c>
      <c r="C26" s="6">
        <v>779424.89538</v>
      </c>
      <c r="D26" s="6">
        <v>-32768.894959999998</v>
      </c>
      <c r="E26" s="7" t="str">
        <f t="shared" si="0"/>
        <v/>
      </c>
      <c r="F26" s="6"/>
      <c r="G26" s="7" t="str">
        <f t="shared" si="1"/>
        <v xml:space="preserve"> </v>
      </c>
      <c r="H26" s="6">
        <v>556572</v>
      </c>
      <c r="I26" s="6">
        <v>-25638.884099999999</v>
      </c>
      <c r="J26" s="7" t="str">
        <f t="shared" si="2"/>
        <v/>
      </c>
      <c r="K26" s="6"/>
      <c r="L26" s="7" t="str">
        <f t="shared" si="3"/>
        <v xml:space="preserve"> </v>
      </c>
      <c r="M26" s="6">
        <v>-30474.867599999998</v>
      </c>
    </row>
    <row r="27" spans="1:13" ht="51" x14ac:dyDescent="0.2">
      <c r="A27" s="5" t="s">
        <v>1141</v>
      </c>
      <c r="B27" s="5" t="s">
        <v>1013</v>
      </c>
      <c r="C27" s="6">
        <v>527</v>
      </c>
      <c r="D27" s="6"/>
      <c r="E27" s="7" t="str">
        <f t="shared" si="0"/>
        <v/>
      </c>
      <c r="F27" s="6"/>
      <c r="G27" s="7" t="str">
        <f t="shared" si="1"/>
        <v xml:space="preserve"> </v>
      </c>
      <c r="H27" s="6">
        <v>527</v>
      </c>
      <c r="I27" s="6"/>
      <c r="J27" s="7" t="str">
        <f t="shared" si="2"/>
        <v/>
      </c>
      <c r="K27" s="6"/>
      <c r="L27" s="7" t="str">
        <f t="shared" si="3"/>
        <v xml:space="preserve"> </v>
      </c>
      <c r="M27" s="6"/>
    </row>
    <row r="28" spans="1:13" ht="63.75" x14ac:dyDescent="0.2">
      <c r="A28" s="5" t="s">
        <v>239</v>
      </c>
      <c r="B28" s="5" t="s">
        <v>1020</v>
      </c>
      <c r="C28" s="6"/>
      <c r="D28" s="6">
        <v>-2.4855900000000002</v>
      </c>
      <c r="E28" s="7" t="str">
        <f t="shared" si="0"/>
        <v xml:space="preserve"> </v>
      </c>
      <c r="F28" s="6"/>
      <c r="G28" s="7" t="str">
        <f t="shared" si="1"/>
        <v xml:space="preserve"> </v>
      </c>
      <c r="H28" s="6"/>
      <c r="I28" s="6">
        <v>-1.2137800000000001</v>
      </c>
      <c r="J28" s="7" t="str">
        <f t="shared" si="2"/>
        <v xml:space="preserve"> </v>
      </c>
      <c r="K28" s="6"/>
      <c r="L28" s="7" t="str">
        <f t="shared" si="3"/>
        <v xml:space="preserve"> </v>
      </c>
      <c r="M28" s="6"/>
    </row>
    <row r="29" spans="1:13" ht="51" x14ac:dyDescent="0.2">
      <c r="A29" s="5" t="s">
        <v>1413</v>
      </c>
      <c r="B29" s="5" t="s">
        <v>153</v>
      </c>
      <c r="C29" s="6">
        <v>2939</v>
      </c>
      <c r="D29" s="6">
        <v>-4.0541999999999998</v>
      </c>
      <c r="E29" s="7" t="str">
        <f t="shared" si="0"/>
        <v/>
      </c>
      <c r="F29" s="6"/>
      <c r="G29" s="7" t="str">
        <f t="shared" si="1"/>
        <v xml:space="preserve"> </v>
      </c>
      <c r="H29" s="6">
        <v>2939</v>
      </c>
      <c r="I29" s="6">
        <v>-2.9824000000000002</v>
      </c>
      <c r="J29" s="7" t="str">
        <f t="shared" si="2"/>
        <v/>
      </c>
      <c r="K29" s="6"/>
      <c r="L29" s="7" t="str">
        <f t="shared" si="3"/>
        <v xml:space="preserve"> </v>
      </c>
      <c r="M29" s="6">
        <v>-2.9824000000000002</v>
      </c>
    </row>
    <row r="30" spans="1:13" ht="25.5" x14ac:dyDescent="0.2">
      <c r="A30" s="5" t="s">
        <v>1171</v>
      </c>
      <c r="B30" s="5" t="s">
        <v>287</v>
      </c>
      <c r="C30" s="6">
        <v>1137.4485</v>
      </c>
      <c r="D30" s="6">
        <v>58788.2114</v>
      </c>
      <c r="E30" s="7" t="str">
        <f t="shared" si="0"/>
        <v>свыше 200</v>
      </c>
      <c r="F30" s="6"/>
      <c r="G30" s="7" t="str">
        <f t="shared" si="1"/>
        <v xml:space="preserve"> </v>
      </c>
      <c r="H30" s="6"/>
      <c r="I30" s="6">
        <v>41521.895239999998</v>
      </c>
      <c r="J30" s="7" t="str">
        <f t="shared" si="2"/>
        <v xml:space="preserve"> </v>
      </c>
      <c r="K30" s="6"/>
      <c r="L30" s="7" t="str">
        <f t="shared" si="3"/>
        <v xml:space="preserve"> </v>
      </c>
      <c r="M30" s="6">
        <v>38375.465270000001</v>
      </c>
    </row>
    <row r="31" spans="1:13" ht="25.5" x14ac:dyDescent="0.2">
      <c r="A31" s="5" t="s">
        <v>714</v>
      </c>
      <c r="B31" s="5" t="s">
        <v>1520</v>
      </c>
      <c r="C31" s="6">
        <v>1000</v>
      </c>
      <c r="D31" s="6">
        <v>97451.242020000005</v>
      </c>
      <c r="E31" s="7" t="str">
        <f t="shared" si="0"/>
        <v>свыше 200</v>
      </c>
      <c r="F31" s="6"/>
      <c r="G31" s="7" t="str">
        <f t="shared" si="1"/>
        <v xml:space="preserve"> </v>
      </c>
      <c r="H31" s="6"/>
      <c r="I31" s="6">
        <v>65483.089200000002</v>
      </c>
      <c r="J31" s="7" t="str">
        <f t="shared" si="2"/>
        <v xml:space="preserve"> </v>
      </c>
      <c r="K31" s="6"/>
      <c r="L31" s="7" t="str">
        <f t="shared" si="3"/>
        <v xml:space="preserve"> </v>
      </c>
      <c r="M31" s="6">
        <v>60203.089200000002</v>
      </c>
    </row>
    <row r="32" spans="1:13" ht="25.5" x14ac:dyDescent="0.2">
      <c r="A32" s="5" t="s">
        <v>1607</v>
      </c>
      <c r="B32" s="5" t="s">
        <v>202</v>
      </c>
      <c r="C32" s="6">
        <v>7410528.0113899997</v>
      </c>
      <c r="D32" s="6">
        <v>1833842.08091</v>
      </c>
      <c r="E32" s="7">
        <f t="shared" si="0"/>
        <v>24.74644287278019</v>
      </c>
      <c r="F32" s="6">
        <v>1736897.88368</v>
      </c>
      <c r="G32" s="7">
        <f t="shared" si="1"/>
        <v>105.58145635047941</v>
      </c>
      <c r="H32" s="6">
        <v>7129074.6699999999</v>
      </c>
      <c r="I32" s="6">
        <v>1758084.35418</v>
      </c>
      <c r="J32" s="7">
        <f t="shared" si="2"/>
        <v>24.660765043999746</v>
      </c>
      <c r="K32" s="6">
        <v>1667406.9418500001</v>
      </c>
      <c r="L32" s="7">
        <f t="shared" si="3"/>
        <v>105.43822926809894</v>
      </c>
      <c r="M32" s="6">
        <v>950753.55625000002</v>
      </c>
    </row>
    <row r="33" spans="1:13" ht="25.5" x14ac:dyDescent="0.2">
      <c r="A33" s="5" t="s">
        <v>1126</v>
      </c>
      <c r="B33" s="5" t="s">
        <v>489</v>
      </c>
      <c r="C33" s="6">
        <v>7410528.0113899997</v>
      </c>
      <c r="D33" s="6">
        <v>1833842.08091</v>
      </c>
      <c r="E33" s="7">
        <f t="shared" si="0"/>
        <v>24.74644287278019</v>
      </c>
      <c r="F33" s="6">
        <v>1736897.88368</v>
      </c>
      <c r="G33" s="7">
        <f t="shared" si="1"/>
        <v>105.58145635047941</v>
      </c>
      <c r="H33" s="6">
        <v>7129074.6699999999</v>
      </c>
      <c r="I33" s="6">
        <v>1758084.35418</v>
      </c>
      <c r="J33" s="7">
        <f t="shared" si="2"/>
        <v>24.660765043999746</v>
      </c>
      <c r="K33" s="6">
        <v>1667406.9418500001</v>
      </c>
      <c r="L33" s="7">
        <f t="shared" si="3"/>
        <v>105.43822926809894</v>
      </c>
      <c r="M33" s="6">
        <v>950753.55625000002</v>
      </c>
    </row>
    <row r="34" spans="1:13" ht="51" x14ac:dyDescent="0.2">
      <c r="A34" s="5" t="s">
        <v>665</v>
      </c>
      <c r="B34" s="5" t="s">
        <v>682</v>
      </c>
      <c r="C34" s="6"/>
      <c r="D34" s="6">
        <v>-3.6395</v>
      </c>
      <c r="E34" s="7" t="str">
        <f t="shared" si="0"/>
        <v xml:space="preserve"> </v>
      </c>
      <c r="F34" s="6"/>
      <c r="G34" s="7" t="str">
        <f t="shared" si="1"/>
        <v xml:space="preserve"> </v>
      </c>
      <c r="H34" s="6"/>
      <c r="I34" s="6">
        <v>-3.6395</v>
      </c>
      <c r="J34" s="7" t="str">
        <f t="shared" si="2"/>
        <v xml:space="preserve"> </v>
      </c>
      <c r="K34" s="6"/>
      <c r="L34" s="7" t="str">
        <f t="shared" si="3"/>
        <v xml:space="preserve"> </v>
      </c>
      <c r="M34" s="6">
        <v>5.4275000000000002</v>
      </c>
    </row>
    <row r="35" spans="1:13" ht="38.25" x14ac:dyDescent="0.2">
      <c r="A35" s="5" t="s">
        <v>1449</v>
      </c>
      <c r="B35" s="5" t="s">
        <v>856</v>
      </c>
      <c r="C35" s="6"/>
      <c r="D35" s="6">
        <v>-3.6395</v>
      </c>
      <c r="E35" s="7" t="str">
        <f t="shared" si="0"/>
        <v xml:space="preserve"> </v>
      </c>
      <c r="F35" s="6"/>
      <c r="G35" s="7" t="str">
        <f t="shared" si="1"/>
        <v xml:space="preserve"> </v>
      </c>
      <c r="H35" s="6"/>
      <c r="I35" s="6">
        <v>-3.6395</v>
      </c>
      <c r="J35" s="7" t="str">
        <f t="shared" si="2"/>
        <v xml:space="preserve"> </v>
      </c>
      <c r="K35" s="6"/>
      <c r="L35" s="7" t="str">
        <f t="shared" si="3"/>
        <v xml:space="preserve"> </v>
      </c>
      <c r="M35" s="6">
        <v>5.4275000000000002</v>
      </c>
    </row>
    <row r="36" spans="1:13" ht="25.5" x14ac:dyDescent="0.2">
      <c r="A36" s="5" t="s">
        <v>678</v>
      </c>
      <c r="B36" s="5" t="s">
        <v>1112</v>
      </c>
      <c r="C36" s="6">
        <v>1769923</v>
      </c>
      <c r="D36" s="6">
        <v>348530.29726999998</v>
      </c>
      <c r="E36" s="7">
        <f t="shared" si="0"/>
        <v>19.691833897293836</v>
      </c>
      <c r="F36" s="6">
        <v>406189.22109000001</v>
      </c>
      <c r="G36" s="7">
        <f t="shared" si="1"/>
        <v>85.804910414591134</v>
      </c>
      <c r="H36" s="6">
        <v>1769923</v>
      </c>
      <c r="I36" s="6">
        <v>348530.29726999998</v>
      </c>
      <c r="J36" s="7">
        <f t="shared" si="2"/>
        <v>19.691833897293836</v>
      </c>
      <c r="K36" s="6">
        <v>406189.22109000001</v>
      </c>
      <c r="L36" s="7">
        <f t="shared" si="3"/>
        <v>85.804910414591134</v>
      </c>
      <c r="M36" s="6">
        <v>248683.68556999997</v>
      </c>
    </row>
    <row r="37" spans="1:13" ht="102" x14ac:dyDescent="0.2">
      <c r="A37" s="5" t="s">
        <v>165</v>
      </c>
      <c r="B37" s="5" t="s">
        <v>1297</v>
      </c>
      <c r="C37" s="6">
        <v>1066192.3</v>
      </c>
      <c r="D37" s="6">
        <v>254153.5392</v>
      </c>
      <c r="E37" s="7">
        <f t="shared" si="0"/>
        <v>23.837495281104541</v>
      </c>
      <c r="F37" s="6">
        <v>206680.54548</v>
      </c>
      <c r="G37" s="7">
        <f t="shared" si="1"/>
        <v>122.96926089959146</v>
      </c>
      <c r="H37" s="6">
        <v>1066192.3</v>
      </c>
      <c r="I37" s="6">
        <v>254153.5392</v>
      </c>
      <c r="J37" s="7">
        <f t="shared" si="2"/>
        <v>23.837495281104541</v>
      </c>
      <c r="K37" s="6">
        <v>206680.54548</v>
      </c>
      <c r="L37" s="7">
        <f t="shared" si="3"/>
        <v>122.96926089959146</v>
      </c>
      <c r="M37" s="6">
        <v>93156.853269999992</v>
      </c>
    </row>
    <row r="38" spans="1:13" ht="114.75" x14ac:dyDescent="0.2">
      <c r="A38" s="5" t="s">
        <v>126</v>
      </c>
      <c r="B38" s="5" t="s">
        <v>208</v>
      </c>
      <c r="C38" s="6">
        <v>965288.6</v>
      </c>
      <c r="D38" s="6">
        <v>230200.48767999999</v>
      </c>
      <c r="E38" s="7">
        <f t="shared" si="0"/>
        <v>23.847840705878014</v>
      </c>
      <c r="F38" s="6">
        <v>185301.45501999999</v>
      </c>
      <c r="G38" s="7">
        <f t="shared" si="1"/>
        <v>124.23026449260959</v>
      </c>
      <c r="H38" s="6">
        <v>965288.6</v>
      </c>
      <c r="I38" s="6">
        <v>230200.48767999999</v>
      </c>
      <c r="J38" s="7">
        <f t="shared" si="2"/>
        <v>23.847840705878014</v>
      </c>
      <c r="K38" s="6">
        <v>185301.45501999999</v>
      </c>
      <c r="L38" s="7">
        <f t="shared" si="3"/>
        <v>124.23026449260959</v>
      </c>
      <c r="M38" s="6">
        <v>84377.156889999984</v>
      </c>
    </row>
    <row r="39" spans="1:13" ht="153" x14ac:dyDescent="0.2">
      <c r="A39" s="5" t="s">
        <v>939</v>
      </c>
      <c r="B39" s="5" t="s">
        <v>853</v>
      </c>
      <c r="C39" s="6">
        <v>100903.7</v>
      </c>
      <c r="D39" s="6">
        <v>23953.051520000001</v>
      </c>
      <c r="E39" s="7">
        <f t="shared" si="0"/>
        <v>23.738526456413396</v>
      </c>
      <c r="F39" s="6">
        <v>21379.090459999999</v>
      </c>
      <c r="G39" s="7">
        <f t="shared" si="1"/>
        <v>112.03961910735094</v>
      </c>
      <c r="H39" s="6">
        <v>100903.7</v>
      </c>
      <c r="I39" s="6">
        <v>23953.051520000001</v>
      </c>
      <c r="J39" s="7">
        <f t="shared" si="2"/>
        <v>23.738526456413396</v>
      </c>
      <c r="K39" s="6">
        <v>21379.090459999999</v>
      </c>
      <c r="L39" s="7">
        <f t="shared" si="3"/>
        <v>112.03961910735094</v>
      </c>
      <c r="M39" s="6">
        <v>8779.6963800000012</v>
      </c>
    </row>
    <row r="40" spans="1:13" ht="76.5" x14ac:dyDescent="0.2">
      <c r="A40" s="5" t="s">
        <v>842</v>
      </c>
      <c r="B40" s="5" t="s">
        <v>793</v>
      </c>
      <c r="C40" s="6"/>
      <c r="D40" s="6"/>
      <c r="E40" s="7" t="str">
        <f t="shared" si="0"/>
        <v xml:space="preserve"> </v>
      </c>
      <c r="F40" s="6">
        <v>4263.6621299999997</v>
      </c>
      <c r="G40" s="7" t="str">
        <f t="shared" si="1"/>
        <v/>
      </c>
      <c r="H40" s="6"/>
      <c r="I40" s="6"/>
      <c r="J40" s="7" t="str">
        <f t="shared" si="2"/>
        <v xml:space="preserve"> </v>
      </c>
      <c r="K40" s="6">
        <v>4263.6621299999997</v>
      </c>
      <c r="L40" s="7" t="str">
        <f t="shared" si="3"/>
        <v/>
      </c>
      <c r="M40" s="6"/>
    </row>
    <row r="41" spans="1:13" ht="63.75" x14ac:dyDescent="0.2">
      <c r="A41" s="5" t="s">
        <v>842</v>
      </c>
      <c r="B41" s="5" t="s">
        <v>98</v>
      </c>
      <c r="C41" s="6">
        <v>19574.330000000002</v>
      </c>
      <c r="D41" s="6">
        <v>7304.97732</v>
      </c>
      <c r="E41" s="7">
        <f t="shared" si="0"/>
        <v>37.319169136312709</v>
      </c>
      <c r="F41" s="6"/>
      <c r="G41" s="7" t="str">
        <f t="shared" si="1"/>
        <v xml:space="preserve"> </v>
      </c>
      <c r="H41" s="6">
        <v>19574.330000000002</v>
      </c>
      <c r="I41" s="6">
        <v>7304.97732</v>
      </c>
      <c r="J41" s="7">
        <f t="shared" si="2"/>
        <v>37.319169136312709</v>
      </c>
      <c r="K41" s="6"/>
      <c r="L41" s="7" t="str">
        <f t="shared" si="3"/>
        <v xml:space="preserve"> </v>
      </c>
      <c r="M41" s="6">
        <v>3615.96225</v>
      </c>
    </row>
    <row r="42" spans="1:13" ht="63.75" x14ac:dyDescent="0.2">
      <c r="A42" s="5" t="s">
        <v>916</v>
      </c>
      <c r="B42" s="5" t="s">
        <v>231</v>
      </c>
      <c r="C42" s="6"/>
      <c r="D42" s="6"/>
      <c r="E42" s="7" t="str">
        <f t="shared" si="0"/>
        <v xml:space="preserve"> </v>
      </c>
      <c r="F42" s="6">
        <v>-32.771709999999999</v>
      </c>
      <c r="G42" s="7" t="str">
        <f t="shared" si="1"/>
        <v/>
      </c>
      <c r="H42" s="6"/>
      <c r="I42" s="6"/>
      <c r="J42" s="7" t="str">
        <f t="shared" si="2"/>
        <v xml:space="preserve"> </v>
      </c>
      <c r="K42" s="6">
        <v>-32.771709999999999</v>
      </c>
      <c r="L42" s="7" t="str">
        <f t="shared" si="3"/>
        <v/>
      </c>
      <c r="M42" s="6"/>
    </row>
    <row r="43" spans="1:13" ht="63.75" x14ac:dyDescent="0.2">
      <c r="A43" s="5" t="s">
        <v>916</v>
      </c>
      <c r="B43" s="5" t="s">
        <v>376</v>
      </c>
      <c r="C43" s="6">
        <v>107.54</v>
      </c>
      <c r="D43" s="6">
        <v>-21.962579999999999</v>
      </c>
      <c r="E43" s="7" t="str">
        <f t="shared" si="0"/>
        <v/>
      </c>
      <c r="F43" s="6"/>
      <c r="G43" s="7" t="str">
        <f t="shared" si="1"/>
        <v xml:space="preserve"> </v>
      </c>
      <c r="H43" s="6">
        <v>107.54</v>
      </c>
      <c r="I43" s="6">
        <v>-21.962579999999999</v>
      </c>
      <c r="J43" s="7" t="str">
        <f t="shared" si="2"/>
        <v/>
      </c>
      <c r="K43" s="6"/>
      <c r="L43" s="7" t="str">
        <f t="shared" si="3"/>
        <v xml:space="preserve"> </v>
      </c>
      <c r="M43" s="6"/>
    </row>
    <row r="44" spans="1:13" ht="51" x14ac:dyDescent="0.2">
      <c r="A44" s="5" t="s">
        <v>426</v>
      </c>
      <c r="B44" s="5" t="s">
        <v>980</v>
      </c>
      <c r="C44" s="6"/>
      <c r="D44" s="6"/>
      <c r="E44" s="7" t="str">
        <f t="shared" si="0"/>
        <v xml:space="preserve"> </v>
      </c>
      <c r="F44" s="6">
        <v>484.81536</v>
      </c>
      <c r="G44" s="7" t="str">
        <f t="shared" si="1"/>
        <v/>
      </c>
      <c r="H44" s="6"/>
      <c r="I44" s="6"/>
      <c r="J44" s="7" t="str">
        <f t="shared" si="2"/>
        <v xml:space="preserve"> </v>
      </c>
      <c r="K44" s="6">
        <v>484.81536</v>
      </c>
      <c r="L44" s="7" t="str">
        <f t="shared" si="3"/>
        <v/>
      </c>
      <c r="M44" s="6"/>
    </row>
    <row r="45" spans="1:13" ht="51" x14ac:dyDescent="0.2">
      <c r="A45" s="5" t="s">
        <v>426</v>
      </c>
      <c r="B45" s="5" t="s">
        <v>474</v>
      </c>
      <c r="C45" s="6">
        <v>1079.56</v>
      </c>
      <c r="D45" s="6">
        <v>-38.768380000000001</v>
      </c>
      <c r="E45" s="7" t="str">
        <f t="shared" si="0"/>
        <v/>
      </c>
      <c r="F45" s="6"/>
      <c r="G45" s="7" t="str">
        <f t="shared" si="1"/>
        <v xml:space="preserve"> </v>
      </c>
      <c r="H45" s="6">
        <v>1079.56</v>
      </c>
      <c r="I45" s="6">
        <v>-38.768380000000001</v>
      </c>
      <c r="J45" s="7" t="str">
        <f t="shared" si="2"/>
        <v/>
      </c>
      <c r="K45" s="6"/>
      <c r="L45" s="7" t="str">
        <f t="shared" si="3"/>
        <v xml:space="preserve"> </v>
      </c>
      <c r="M45" s="6">
        <v>419.05083000000002</v>
      </c>
    </row>
    <row r="46" spans="1:13" ht="63.75" x14ac:dyDescent="0.2">
      <c r="A46" s="5" t="s">
        <v>658</v>
      </c>
      <c r="B46" s="5" t="s">
        <v>917</v>
      </c>
      <c r="C46" s="6"/>
      <c r="D46" s="6"/>
      <c r="E46" s="7" t="str">
        <f t="shared" si="0"/>
        <v xml:space="preserve"> </v>
      </c>
      <c r="F46" s="6">
        <v>2043.18869</v>
      </c>
      <c r="G46" s="7" t="str">
        <f t="shared" si="1"/>
        <v/>
      </c>
      <c r="H46" s="6"/>
      <c r="I46" s="6"/>
      <c r="J46" s="7" t="str">
        <f t="shared" si="2"/>
        <v xml:space="preserve"> </v>
      </c>
      <c r="K46" s="6">
        <v>2043.18869</v>
      </c>
      <c r="L46" s="7" t="str">
        <f t="shared" si="3"/>
        <v/>
      </c>
      <c r="M46" s="6"/>
    </row>
    <row r="47" spans="1:13" ht="51" x14ac:dyDescent="0.2">
      <c r="A47" s="5" t="s">
        <v>658</v>
      </c>
      <c r="B47" s="5" t="s">
        <v>1266</v>
      </c>
      <c r="C47" s="6">
        <v>12388.78</v>
      </c>
      <c r="D47" s="6">
        <v>2878.4136800000001</v>
      </c>
      <c r="E47" s="7">
        <f t="shared" si="0"/>
        <v>23.234036604088537</v>
      </c>
      <c r="F47" s="6"/>
      <c r="G47" s="7" t="str">
        <f t="shared" si="1"/>
        <v xml:space="preserve"> </v>
      </c>
      <c r="H47" s="6">
        <v>12388.78</v>
      </c>
      <c r="I47" s="6">
        <v>2878.4136800000001</v>
      </c>
      <c r="J47" s="7">
        <f t="shared" si="2"/>
        <v>23.234036604088537</v>
      </c>
      <c r="K47" s="6"/>
      <c r="L47" s="7" t="str">
        <f t="shared" si="3"/>
        <v xml:space="preserve"> </v>
      </c>
      <c r="M47" s="6">
        <v>1177.50054</v>
      </c>
    </row>
    <row r="48" spans="1:13" ht="38.25" x14ac:dyDescent="0.2">
      <c r="A48" s="5" t="s">
        <v>184</v>
      </c>
      <c r="B48" s="5" t="s">
        <v>549</v>
      </c>
      <c r="C48" s="6">
        <v>2150930.4029199998</v>
      </c>
      <c r="D48" s="6">
        <v>627711.45923000004</v>
      </c>
      <c r="E48" s="7">
        <f t="shared" si="0"/>
        <v>29.183252901992972</v>
      </c>
      <c r="F48" s="6">
        <v>536573.81259999995</v>
      </c>
      <c r="G48" s="7">
        <f t="shared" si="1"/>
        <v>116.98510894305245</v>
      </c>
      <c r="H48" s="6">
        <v>2017659.11</v>
      </c>
      <c r="I48" s="6">
        <v>588765.95083999995</v>
      </c>
      <c r="J48" s="7">
        <f t="shared" si="2"/>
        <v>29.180645428255716</v>
      </c>
      <c r="K48" s="6">
        <v>503200.46009000001</v>
      </c>
      <c r="L48" s="7">
        <f t="shared" si="3"/>
        <v>117.00425526930086</v>
      </c>
      <c r="M48" s="6">
        <v>306880.53352999996</v>
      </c>
    </row>
    <row r="49" spans="1:13" ht="63.75" x14ac:dyDescent="0.2">
      <c r="A49" s="5" t="s">
        <v>983</v>
      </c>
      <c r="B49" s="5" t="s">
        <v>1453</v>
      </c>
      <c r="C49" s="6">
        <v>1334442.7029200001</v>
      </c>
      <c r="D49" s="6">
        <v>389455.08056999999</v>
      </c>
      <c r="E49" s="7">
        <f t="shared" si="0"/>
        <v>29.184848455299161</v>
      </c>
      <c r="F49" s="6">
        <v>333733.52513000002</v>
      </c>
      <c r="G49" s="7">
        <f t="shared" si="1"/>
        <v>116.69642131946276</v>
      </c>
      <c r="H49" s="6">
        <v>1201171.4099999999</v>
      </c>
      <c r="I49" s="6">
        <v>350509.57218000002</v>
      </c>
      <c r="J49" s="7">
        <f t="shared" si="2"/>
        <v>29.1806455982831</v>
      </c>
      <c r="K49" s="6">
        <v>300360.17262000003</v>
      </c>
      <c r="L49" s="7">
        <f t="shared" si="3"/>
        <v>116.69642120743032</v>
      </c>
      <c r="M49" s="6">
        <v>182694.94757000002</v>
      </c>
    </row>
    <row r="50" spans="1:13" ht="63.75" x14ac:dyDescent="0.2">
      <c r="A50" s="5" t="s">
        <v>149</v>
      </c>
      <c r="B50" s="5" t="s">
        <v>1339</v>
      </c>
      <c r="C50" s="6">
        <v>816487.7</v>
      </c>
      <c r="D50" s="6">
        <v>238256.37865999999</v>
      </c>
      <c r="E50" s="7">
        <f t="shared" si="0"/>
        <v>29.180645178120873</v>
      </c>
      <c r="F50" s="6">
        <v>202840.28747000001</v>
      </c>
      <c r="G50" s="7">
        <f t="shared" si="1"/>
        <v>117.46008725965645</v>
      </c>
      <c r="H50" s="6">
        <v>816487.7</v>
      </c>
      <c r="I50" s="6">
        <v>238256.37865999999</v>
      </c>
      <c r="J50" s="7">
        <f t="shared" si="2"/>
        <v>29.180645178120873</v>
      </c>
      <c r="K50" s="6">
        <v>202840.28747000001</v>
      </c>
      <c r="L50" s="7">
        <f t="shared" si="3"/>
        <v>117.46008725965645</v>
      </c>
      <c r="M50" s="6">
        <v>124185.58595999998</v>
      </c>
    </row>
    <row r="51" spans="1:13" ht="51" x14ac:dyDescent="0.2">
      <c r="A51" s="5" t="s">
        <v>377</v>
      </c>
      <c r="B51" s="5" t="s">
        <v>1482</v>
      </c>
      <c r="C51" s="6">
        <v>14934.49329</v>
      </c>
      <c r="D51" s="6">
        <v>2576.2148999999999</v>
      </c>
      <c r="E51" s="7">
        <f t="shared" si="0"/>
        <v>17.250099149497157</v>
      </c>
      <c r="F51" s="6">
        <v>3438.2320199999999</v>
      </c>
      <c r="G51" s="7">
        <f t="shared" si="1"/>
        <v>74.9284773399324</v>
      </c>
      <c r="H51" s="6">
        <v>14014.66</v>
      </c>
      <c r="I51" s="6">
        <v>2416.377</v>
      </c>
      <c r="J51" s="7">
        <f t="shared" si="2"/>
        <v>17.241781106355774</v>
      </c>
      <c r="K51" s="6">
        <v>3224.3838599999999</v>
      </c>
      <c r="L51" s="7">
        <f t="shared" si="3"/>
        <v>74.940736119427172</v>
      </c>
      <c r="M51" s="6">
        <v>1399.02718</v>
      </c>
    </row>
    <row r="52" spans="1:13" ht="76.5" x14ac:dyDescent="0.2">
      <c r="A52" s="5" t="s">
        <v>511</v>
      </c>
      <c r="B52" s="5" t="s">
        <v>12</v>
      </c>
      <c r="C52" s="6">
        <v>9263.1932899999993</v>
      </c>
      <c r="D52" s="6">
        <v>1598.3777</v>
      </c>
      <c r="E52" s="7">
        <f t="shared" si="0"/>
        <v>17.255147873525591</v>
      </c>
      <c r="F52" s="6">
        <v>2138.4816999999998</v>
      </c>
      <c r="G52" s="7">
        <f t="shared" si="1"/>
        <v>74.743576248513151</v>
      </c>
      <c r="H52" s="6">
        <v>8343.36</v>
      </c>
      <c r="I52" s="6">
        <v>1438.5398</v>
      </c>
      <c r="J52" s="7">
        <f t="shared" si="2"/>
        <v>17.241732347639317</v>
      </c>
      <c r="K52" s="6">
        <v>1924.63354</v>
      </c>
      <c r="L52" s="7">
        <f t="shared" si="3"/>
        <v>74.743569105628282</v>
      </c>
      <c r="M52" s="6">
        <v>832.88175000000001</v>
      </c>
    </row>
    <row r="53" spans="1:13" ht="76.5" x14ac:dyDescent="0.2">
      <c r="A53" s="5" t="s">
        <v>1323</v>
      </c>
      <c r="B53" s="5" t="s">
        <v>36</v>
      </c>
      <c r="C53" s="6">
        <v>5671.3</v>
      </c>
      <c r="D53" s="6">
        <v>977.83720000000005</v>
      </c>
      <c r="E53" s="7">
        <f t="shared" si="0"/>
        <v>17.241852837973656</v>
      </c>
      <c r="F53" s="6">
        <v>1299.7503200000001</v>
      </c>
      <c r="G53" s="7">
        <f t="shared" si="1"/>
        <v>75.232695461079018</v>
      </c>
      <c r="H53" s="6">
        <v>5671.3</v>
      </c>
      <c r="I53" s="6">
        <v>977.83720000000005</v>
      </c>
      <c r="J53" s="7">
        <f t="shared" si="2"/>
        <v>17.241852837973656</v>
      </c>
      <c r="K53" s="6">
        <v>1299.7503200000001</v>
      </c>
      <c r="L53" s="7">
        <f t="shared" si="3"/>
        <v>75.232695461079018</v>
      </c>
      <c r="M53" s="6">
        <v>566.14543000000003</v>
      </c>
    </row>
    <row r="54" spans="1:13" ht="38.25" x14ac:dyDescent="0.2">
      <c r="A54" s="5" t="s">
        <v>1544</v>
      </c>
      <c r="B54" s="5" t="s">
        <v>1602</v>
      </c>
      <c r="C54" s="6">
        <v>2658900.1948099998</v>
      </c>
      <c r="D54" s="6">
        <v>671189.52607000002</v>
      </c>
      <c r="E54" s="7">
        <f t="shared" si="0"/>
        <v>25.243125987959917</v>
      </c>
      <c r="F54" s="6">
        <v>649245.45507999999</v>
      </c>
      <c r="G54" s="7">
        <f t="shared" si="1"/>
        <v>103.37993447906327</v>
      </c>
      <c r="H54" s="6">
        <v>2494237.08</v>
      </c>
      <c r="I54" s="6">
        <v>629546.48022999999</v>
      </c>
      <c r="J54" s="7">
        <f t="shared" si="2"/>
        <v>25.240041745750968</v>
      </c>
      <c r="K54" s="6">
        <v>608864.24950999999</v>
      </c>
      <c r="L54" s="7">
        <f t="shared" si="3"/>
        <v>103.3968541816414</v>
      </c>
      <c r="M54" s="6">
        <v>342383.35373999999</v>
      </c>
    </row>
    <row r="55" spans="1:13" ht="63.75" x14ac:dyDescent="0.2">
      <c r="A55" s="5" t="s">
        <v>737</v>
      </c>
      <c r="B55" s="5" t="s">
        <v>339</v>
      </c>
      <c r="C55" s="6">
        <v>1649555.2948100001</v>
      </c>
      <c r="D55" s="6">
        <v>416430.45867000002</v>
      </c>
      <c r="E55" s="7">
        <f t="shared" si="0"/>
        <v>25.245013609438626</v>
      </c>
      <c r="F55" s="6">
        <v>403812.05583999999</v>
      </c>
      <c r="G55" s="7">
        <f t="shared" si="1"/>
        <v>103.1248207297208</v>
      </c>
      <c r="H55" s="6">
        <v>1484892.18</v>
      </c>
      <c r="I55" s="6">
        <v>374787.41282999999</v>
      </c>
      <c r="J55" s="7">
        <f t="shared" si="2"/>
        <v>25.240042198215363</v>
      </c>
      <c r="K55" s="6">
        <v>363430.85027</v>
      </c>
      <c r="L55" s="7">
        <f t="shared" si="3"/>
        <v>103.12482073317743</v>
      </c>
      <c r="M55" s="6">
        <v>203830.81372999999</v>
      </c>
    </row>
    <row r="56" spans="1:13" ht="63.75" x14ac:dyDescent="0.2">
      <c r="A56" s="5" t="s">
        <v>1508</v>
      </c>
      <c r="B56" s="5" t="s">
        <v>1347</v>
      </c>
      <c r="C56" s="6">
        <v>1009344.9</v>
      </c>
      <c r="D56" s="6">
        <v>254759.0674</v>
      </c>
      <c r="E56" s="7">
        <f t="shared" si="0"/>
        <v>25.240041080110476</v>
      </c>
      <c r="F56" s="6">
        <v>245433.39924</v>
      </c>
      <c r="G56" s="7">
        <f t="shared" si="1"/>
        <v>103.79967363401946</v>
      </c>
      <c r="H56" s="6">
        <v>1009344.9</v>
      </c>
      <c r="I56" s="6">
        <v>254759.0674</v>
      </c>
      <c r="J56" s="7">
        <f t="shared" si="2"/>
        <v>25.240041080110476</v>
      </c>
      <c r="K56" s="6">
        <v>245433.39924</v>
      </c>
      <c r="L56" s="7">
        <f t="shared" si="3"/>
        <v>103.79967363401946</v>
      </c>
      <c r="M56" s="6">
        <v>138552.54001</v>
      </c>
    </row>
    <row r="57" spans="1:13" ht="38.25" x14ac:dyDescent="0.2">
      <c r="A57" s="5" t="s">
        <v>1104</v>
      </c>
      <c r="B57" s="5" t="s">
        <v>1016</v>
      </c>
      <c r="C57" s="6">
        <v>-283502.58963</v>
      </c>
      <c r="D57" s="6">
        <v>-80437.976299999995</v>
      </c>
      <c r="E57" s="7">
        <f t="shared" si="0"/>
        <v>28.372924707664865</v>
      </c>
      <c r="F57" s="6">
        <v>-71988.277059999993</v>
      </c>
      <c r="G57" s="7">
        <f t="shared" si="1"/>
        <v>111.73760448934962</v>
      </c>
      <c r="H57" s="6">
        <v>-266101.69</v>
      </c>
      <c r="I57" s="6">
        <v>-75447.310899999997</v>
      </c>
      <c r="J57" s="7">
        <f t="shared" si="2"/>
        <v>28.352811626262124</v>
      </c>
      <c r="K57" s="6">
        <v>-67510.812650000007</v>
      </c>
      <c r="L57" s="7">
        <f t="shared" si="3"/>
        <v>111.75589203931764</v>
      </c>
      <c r="M57" s="6">
        <v>-46967.838159999999</v>
      </c>
    </row>
    <row r="58" spans="1:13" ht="63.75" x14ac:dyDescent="0.2">
      <c r="A58" s="5" t="s">
        <v>251</v>
      </c>
      <c r="B58" s="5" t="s">
        <v>711</v>
      </c>
      <c r="C58" s="6">
        <v>-175818.98963</v>
      </c>
      <c r="D58" s="6">
        <v>-49906.653879999998</v>
      </c>
      <c r="E58" s="7">
        <f t="shared" si="0"/>
        <v>28.385246659092633</v>
      </c>
      <c r="F58" s="6">
        <v>-44774.644039999999</v>
      </c>
      <c r="G58" s="7">
        <f t="shared" si="1"/>
        <v>111.46186630856351</v>
      </c>
      <c r="H58" s="6">
        <v>-158418.09</v>
      </c>
      <c r="I58" s="6">
        <v>-44915.98848</v>
      </c>
      <c r="J58" s="7">
        <f t="shared" si="2"/>
        <v>28.352815312948159</v>
      </c>
      <c r="K58" s="6">
        <v>-40297.179629999999</v>
      </c>
      <c r="L58" s="7">
        <f t="shared" si="3"/>
        <v>111.46186629538073</v>
      </c>
      <c r="M58" s="6">
        <v>-27961.326280000001</v>
      </c>
    </row>
    <row r="59" spans="1:13" ht="63.75" x14ac:dyDescent="0.2">
      <c r="A59" s="5" t="s">
        <v>1058</v>
      </c>
      <c r="B59" s="5" t="s">
        <v>1349</v>
      </c>
      <c r="C59" s="6">
        <v>-107683.6</v>
      </c>
      <c r="D59" s="6">
        <v>-30531.32242</v>
      </c>
      <c r="E59" s="7">
        <f t="shared" si="0"/>
        <v>28.35280620261581</v>
      </c>
      <c r="F59" s="6">
        <v>-27213.633020000001</v>
      </c>
      <c r="G59" s="7">
        <f t="shared" si="1"/>
        <v>112.1912770616174</v>
      </c>
      <c r="H59" s="6">
        <v>-107683.6</v>
      </c>
      <c r="I59" s="6">
        <v>-30531.32242</v>
      </c>
      <c r="J59" s="7">
        <f t="shared" si="2"/>
        <v>28.35280620261581</v>
      </c>
      <c r="K59" s="6">
        <v>-27213.633020000001</v>
      </c>
      <c r="L59" s="7">
        <f t="shared" si="3"/>
        <v>112.1912770616174</v>
      </c>
      <c r="M59" s="6">
        <v>-19006.511879999998</v>
      </c>
    </row>
    <row r="60" spans="1:13" x14ac:dyDescent="0.2">
      <c r="A60" s="5" t="s">
        <v>1085</v>
      </c>
      <c r="B60" s="5" t="s">
        <v>554</v>
      </c>
      <c r="C60" s="6">
        <v>5106318.2124800002</v>
      </c>
      <c r="D60" s="6">
        <v>849804.09944999998</v>
      </c>
      <c r="E60" s="7">
        <f t="shared" si="0"/>
        <v>16.642208027166276</v>
      </c>
      <c r="F60" s="6">
        <v>954285.30188000004</v>
      </c>
      <c r="G60" s="7">
        <f t="shared" si="1"/>
        <v>89.051366271264399</v>
      </c>
      <c r="H60" s="6">
        <v>4597066</v>
      </c>
      <c r="I60" s="6">
        <v>810465.40228000004</v>
      </c>
      <c r="J60" s="7">
        <f t="shared" si="2"/>
        <v>17.630058003952957</v>
      </c>
      <c r="K60" s="6">
        <v>832228.23471999995</v>
      </c>
      <c r="L60" s="7">
        <f t="shared" si="3"/>
        <v>97.384992297536996</v>
      </c>
      <c r="M60" s="6">
        <v>793415.16821999999</v>
      </c>
    </row>
    <row r="61" spans="1:13" x14ac:dyDescent="0.2">
      <c r="A61" s="5" t="s">
        <v>634</v>
      </c>
      <c r="B61" s="5" t="s">
        <v>115</v>
      </c>
      <c r="C61" s="6">
        <v>4853126.1778800003</v>
      </c>
      <c r="D61" s="6">
        <v>841153.32493999996</v>
      </c>
      <c r="E61" s="7">
        <f t="shared" si="0"/>
        <v>17.332195663361929</v>
      </c>
      <c r="F61" s="6">
        <v>876340.05822000001</v>
      </c>
      <c r="G61" s="7">
        <f t="shared" si="1"/>
        <v>95.984808300162555</v>
      </c>
      <c r="H61" s="6">
        <v>4519722</v>
      </c>
      <c r="I61" s="6">
        <v>782274.29978</v>
      </c>
      <c r="J61" s="7">
        <f t="shared" si="2"/>
        <v>17.308018054650265</v>
      </c>
      <c r="K61" s="6">
        <v>814999.50974999997</v>
      </c>
      <c r="L61" s="7">
        <f t="shared" si="3"/>
        <v>95.984634398119042</v>
      </c>
      <c r="M61" s="6">
        <v>784234.62471</v>
      </c>
    </row>
    <row r="62" spans="1:13" ht="25.5" x14ac:dyDescent="0.2">
      <c r="A62" s="5" t="s">
        <v>666</v>
      </c>
      <c r="B62" s="5" t="s">
        <v>1227</v>
      </c>
      <c r="C62" s="6">
        <v>2772240.5123200002</v>
      </c>
      <c r="D62" s="6">
        <v>226051.28937000001</v>
      </c>
      <c r="E62" s="7">
        <f t="shared" si="0"/>
        <v>8.1541009290288766</v>
      </c>
      <c r="F62" s="6">
        <v>467078.74018999998</v>
      </c>
      <c r="G62" s="7">
        <f t="shared" si="1"/>
        <v>48.396826898618009</v>
      </c>
      <c r="H62" s="6">
        <v>2585538</v>
      </c>
      <c r="I62" s="6">
        <v>210229.41062000001</v>
      </c>
      <c r="J62" s="7">
        <f t="shared" si="2"/>
        <v>8.1309735389694513</v>
      </c>
      <c r="K62" s="6">
        <v>434386.32731999998</v>
      </c>
      <c r="L62" s="7">
        <f t="shared" si="3"/>
        <v>48.396875637646396</v>
      </c>
      <c r="M62" s="6">
        <v>251806.92420000001</v>
      </c>
    </row>
    <row r="63" spans="1:13" ht="25.5" x14ac:dyDescent="0.2">
      <c r="A63" s="5" t="s">
        <v>1450</v>
      </c>
      <c r="B63" s="5" t="s">
        <v>1227</v>
      </c>
      <c r="C63" s="6">
        <v>2772240.5123200002</v>
      </c>
      <c r="D63" s="6">
        <v>226271.31219999999</v>
      </c>
      <c r="E63" s="7">
        <f t="shared" si="0"/>
        <v>8.1620375719363789</v>
      </c>
      <c r="F63" s="6">
        <v>467477.19867000001</v>
      </c>
      <c r="G63" s="7">
        <f t="shared" si="1"/>
        <v>48.402641421604116</v>
      </c>
      <c r="H63" s="6">
        <v>2585538</v>
      </c>
      <c r="I63" s="6">
        <v>210432.32057000001</v>
      </c>
      <c r="J63" s="7">
        <f t="shared" si="2"/>
        <v>8.1388214201454403</v>
      </c>
      <c r="K63" s="6">
        <v>434753.79462</v>
      </c>
      <c r="L63" s="7">
        <f t="shared" si="3"/>
        <v>48.402641489059356</v>
      </c>
      <c r="M63" s="6">
        <v>251803.23243</v>
      </c>
    </row>
    <row r="64" spans="1:13" ht="25.5" x14ac:dyDescent="0.2">
      <c r="A64" s="5" t="s">
        <v>638</v>
      </c>
      <c r="B64" s="5" t="s">
        <v>782</v>
      </c>
      <c r="C64" s="6"/>
      <c r="D64" s="6">
        <v>-220.02283</v>
      </c>
      <c r="E64" s="7" t="str">
        <f t="shared" si="0"/>
        <v xml:space="preserve"> </v>
      </c>
      <c r="F64" s="6">
        <v>-398.45848000000001</v>
      </c>
      <c r="G64" s="7">
        <f t="shared" si="1"/>
        <v>55.218508588397967</v>
      </c>
      <c r="H64" s="6"/>
      <c r="I64" s="6">
        <v>-202.90995000000001</v>
      </c>
      <c r="J64" s="7" t="str">
        <f t="shared" si="2"/>
        <v xml:space="preserve"> </v>
      </c>
      <c r="K64" s="6">
        <v>-367.46730000000002</v>
      </c>
      <c r="L64" s="7">
        <f t="shared" si="3"/>
        <v>55.218505156785383</v>
      </c>
      <c r="M64" s="6">
        <v>3.6917699999999911</v>
      </c>
    </row>
    <row r="65" spans="1:13" ht="25.5" x14ac:dyDescent="0.2">
      <c r="A65" s="5" t="s">
        <v>187</v>
      </c>
      <c r="B65" s="5" t="s">
        <v>1263</v>
      </c>
      <c r="C65" s="6">
        <v>2080885.6655600001</v>
      </c>
      <c r="D65" s="6">
        <v>615141.02202000003</v>
      </c>
      <c r="E65" s="7">
        <f t="shared" si="0"/>
        <v>29.561500288121579</v>
      </c>
      <c r="F65" s="6">
        <v>409355.84594000003</v>
      </c>
      <c r="G65" s="7">
        <f t="shared" si="1"/>
        <v>150.27048669781604</v>
      </c>
      <c r="H65" s="6">
        <v>1934184</v>
      </c>
      <c r="I65" s="6">
        <v>572081.14656999998</v>
      </c>
      <c r="J65" s="7">
        <f t="shared" si="2"/>
        <v>29.577390081295263</v>
      </c>
      <c r="K65" s="6">
        <v>380701.09338999999</v>
      </c>
      <c r="L65" s="7">
        <f t="shared" si="3"/>
        <v>150.27042383194453</v>
      </c>
      <c r="M65" s="6">
        <v>532351.65543000004</v>
      </c>
    </row>
    <row r="66" spans="1:13" ht="38.25" x14ac:dyDescent="0.2">
      <c r="A66" s="5" t="s">
        <v>992</v>
      </c>
      <c r="B66" s="5" t="s">
        <v>742</v>
      </c>
      <c r="C66" s="6">
        <v>2080885.6320400001</v>
      </c>
      <c r="D66" s="6">
        <v>615140.50749999995</v>
      </c>
      <c r="E66" s="7">
        <f t="shared" si="0"/>
        <v>29.561476038303258</v>
      </c>
      <c r="F66" s="6">
        <v>409376.00472999999</v>
      </c>
      <c r="G66" s="7">
        <f t="shared" si="1"/>
        <v>150.26296128560588</v>
      </c>
      <c r="H66" s="6">
        <v>1934184</v>
      </c>
      <c r="I66" s="6">
        <v>572080.67206999997</v>
      </c>
      <c r="J66" s="7">
        <f t="shared" si="2"/>
        <v>29.57736554898603</v>
      </c>
      <c r="K66" s="6">
        <v>380719.68426000001</v>
      </c>
      <c r="L66" s="7">
        <f t="shared" si="3"/>
        <v>150.26296136537985</v>
      </c>
      <c r="M66" s="6">
        <v>532287.17135999992</v>
      </c>
    </row>
    <row r="67" spans="1:13" ht="38.25" x14ac:dyDescent="0.2">
      <c r="A67" s="5" t="s">
        <v>159</v>
      </c>
      <c r="B67" s="5" t="s">
        <v>1274</v>
      </c>
      <c r="C67" s="6">
        <v>3.3520000000000001E-2</v>
      </c>
      <c r="D67" s="6">
        <v>0.51451999999999998</v>
      </c>
      <c r="E67" s="7" t="str">
        <f t="shared" si="0"/>
        <v>свыше 200</v>
      </c>
      <c r="F67" s="6">
        <v>-20.15879</v>
      </c>
      <c r="G67" s="7" t="str">
        <f t="shared" si="1"/>
        <v/>
      </c>
      <c r="H67" s="6"/>
      <c r="I67" s="6">
        <v>0.47449999999999998</v>
      </c>
      <c r="J67" s="7" t="str">
        <f t="shared" si="2"/>
        <v xml:space="preserve"> </v>
      </c>
      <c r="K67" s="6">
        <v>-18.590869999999999</v>
      </c>
      <c r="L67" s="7" t="str">
        <f t="shared" si="3"/>
        <v/>
      </c>
      <c r="M67" s="6">
        <v>64.484070000000003</v>
      </c>
    </row>
    <row r="68" spans="1:13" ht="25.5" x14ac:dyDescent="0.2">
      <c r="A68" s="5" t="s">
        <v>1113</v>
      </c>
      <c r="B68" s="5" t="s">
        <v>247</v>
      </c>
      <c r="C68" s="6"/>
      <c r="D68" s="6">
        <v>-38.986449999999998</v>
      </c>
      <c r="E68" s="7" t="str">
        <f t="shared" si="0"/>
        <v xml:space="preserve"> </v>
      </c>
      <c r="F68" s="6">
        <v>-94.527910000000006</v>
      </c>
      <c r="G68" s="7">
        <f t="shared" si="1"/>
        <v>41.243321681395464</v>
      </c>
      <c r="H68" s="6"/>
      <c r="I68" s="6">
        <v>-36.25741</v>
      </c>
      <c r="J68" s="7" t="str">
        <f t="shared" si="2"/>
        <v xml:space="preserve"> </v>
      </c>
      <c r="K68" s="6">
        <v>-87.910960000000003</v>
      </c>
      <c r="L68" s="7">
        <f t="shared" si="3"/>
        <v>41.243333026962738</v>
      </c>
      <c r="M68" s="6">
        <v>76.045080000000013</v>
      </c>
    </row>
    <row r="69" spans="1:13" x14ac:dyDescent="0.2">
      <c r="A69" s="5" t="s">
        <v>392</v>
      </c>
      <c r="B69" s="5" t="s">
        <v>1370</v>
      </c>
      <c r="C69" s="6">
        <v>570.79999999999995</v>
      </c>
      <c r="D69" s="6">
        <v>-5773.6369599999998</v>
      </c>
      <c r="E69" s="7" t="str">
        <f t="shared" si="0"/>
        <v/>
      </c>
      <c r="F69" s="6">
        <v>212.02516</v>
      </c>
      <c r="G69" s="7" t="str">
        <f t="shared" si="1"/>
        <v/>
      </c>
      <c r="H69" s="6"/>
      <c r="I69" s="6"/>
      <c r="J69" s="7" t="str">
        <f t="shared" si="2"/>
        <v xml:space="preserve"> </v>
      </c>
      <c r="K69" s="6"/>
      <c r="L69" s="7" t="str">
        <f t="shared" si="3"/>
        <v xml:space="preserve"> </v>
      </c>
      <c r="M69" s="6"/>
    </row>
    <row r="70" spans="1:13" x14ac:dyDescent="0.2">
      <c r="A70" s="5" t="s">
        <v>1553</v>
      </c>
      <c r="B70" s="5" t="s">
        <v>1370</v>
      </c>
      <c r="C70" s="6">
        <v>570.79999999999995</v>
      </c>
      <c r="D70" s="6">
        <v>-5726.5417299999999</v>
      </c>
      <c r="E70" s="7" t="str">
        <f t="shared" si="0"/>
        <v/>
      </c>
      <c r="F70" s="6">
        <v>271.86514</v>
      </c>
      <c r="G70" s="7" t="str">
        <f t="shared" si="1"/>
        <v/>
      </c>
      <c r="H70" s="6"/>
      <c r="I70" s="6"/>
      <c r="J70" s="7" t="str">
        <f t="shared" si="2"/>
        <v xml:space="preserve"> </v>
      </c>
      <c r="K70" s="6"/>
      <c r="L70" s="7" t="str">
        <f t="shared" si="3"/>
        <v xml:space="preserve"> </v>
      </c>
      <c r="M70" s="6"/>
    </row>
    <row r="71" spans="1:13" ht="25.5" x14ac:dyDescent="0.2">
      <c r="A71" s="5" t="s">
        <v>1118</v>
      </c>
      <c r="B71" s="5" t="s">
        <v>1237</v>
      </c>
      <c r="C71" s="6"/>
      <c r="D71" s="6">
        <v>-47.095230000000001</v>
      </c>
      <c r="E71" s="7" t="str">
        <f t="shared" ref="E71:E134" si="4">IF(C71=0," ",IF(D71/C71*100&gt;200,"свыше 200",IF(D71/C71&gt;0,D71/C71*100,"")))</f>
        <v xml:space="preserve"> </v>
      </c>
      <c r="F71" s="6">
        <v>-59.839979999999997</v>
      </c>
      <c r="G71" s="7">
        <f t="shared" ref="G71:G134" si="5">IF(F71=0," ",IF(D71/F71*100&gt;200,"свыше 200",IF(D71/F71&gt;0,D71/F71*100,"")))</f>
        <v>78.701948095570899</v>
      </c>
      <c r="H71" s="6"/>
      <c r="I71" s="6"/>
      <c r="J71" s="7" t="str">
        <f t="shared" ref="J71:J134" si="6">IF(H71=0," ",IF(I71/H71*100&gt;200,"свыше 200",IF(I71/H71&gt;0,I71/H71*100,"")))</f>
        <v xml:space="preserve"> </v>
      </c>
      <c r="K71" s="6"/>
      <c r="L71" s="7" t="str">
        <f t="shared" ref="L71:L134" si="7">IF(K71=0," ",IF(I71/K71*100&gt;200,"свыше 200",IF(I71/K71&gt;0,I71/K71*100,"")))</f>
        <v xml:space="preserve"> </v>
      </c>
      <c r="M71" s="6"/>
    </row>
    <row r="72" spans="1:13" x14ac:dyDescent="0.2">
      <c r="A72" s="5" t="s">
        <v>295</v>
      </c>
      <c r="B72" s="5" t="s">
        <v>367</v>
      </c>
      <c r="C72" s="6">
        <v>12832.2016</v>
      </c>
      <c r="D72" s="6">
        <v>7620.9379600000002</v>
      </c>
      <c r="E72" s="7">
        <f t="shared" si="4"/>
        <v>59.38916950930696</v>
      </c>
      <c r="F72" s="6">
        <v>4993.36103</v>
      </c>
      <c r="G72" s="7">
        <f t="shared" si="5"/>
        <v>152.62140899112998</v>
      </c>
      <c r="H72" s="6"/>
      <c r="I72" s="6">
        <v>-0.38321</v>
      </c>
      <c r="J72" s="7" t="str">
        <f t="shared" si="6"/>
        <v xml:space="preserve"> </v>
      </c>
      <c r="K72" s="6"/>
      <c r="L72" s="7" t="str">
        <f t="shared" si="7"/>
        <v xml:space="preserve"> </v>
      </c>
      <c r="M72" s="6"/>
    </row>
    <row r="73" spans="1:13" x14ac:dyDescent="0.2">
      <c r="A73" s="5" t="s">
        <v>525</v>
      </c>
      <c r="B73" s="5" t="s">
        <v>367</v>
      </c>
      <c r="C73" s="6">
        <v>12832.2016</v>
      </c>
      <c r="D73" s="6">
        <v>7622.0875900000001</v>
      </c>
      <c r="E73" s="7">
        <f t="shared" si="4"/>
        <v>59.398128455213794</v>
      </c>
      <c r="F73" s="6">
        <v>4993.36103</v>
      </c>
      <c r="G73" s="7">
        <f t="shared" si="5"/>
        <v>152.644432161157</v>
      </c>
      <c r="H73" s="6"/>
      <c r="I73" s="6"/>
      <c r="J73" s="7" t="str">
        <f t="shared" si="6"/>
        <v xml:space="preserve"> </v>
      </c>
      <c r="K73" s="6"/>
      <c r="L73" s="7" t="str">
        <f t="shared" si="7"/>
        <v xml:space="preserve"> </v>
      </c>
      <c r="M73" s="6"/>
    </row>
    <row r="74" spans="1:13" x14ac:dyDescent="0.2">
      <c r="A74" s="5" t="s">
        <v>49</v>
      </c>
      <c r="B74" s="5" t="s">
        <v>169</v>
      </c>
      <c r="C74" s="6"/>
      <c r="D74" s="6">
        <v>-1.1496299999999999</v>
      </c>
      <c r="E74" s="7" t="str">
        <f t="shared" si="4"/>
        <v xml:space="preserve"> </v>
      </c>
      <c r="F74" s="6"/>
      <c r="G74" s="7" t="str">
        <f t="shared" si="5"/>
        <v xml:space="preserve"> </v>
      </c>
      <c r="H74" s="6"/>
      <c r="I74" s="6">
        <v>-0.38321</v>
      </c>
      <c r="J74" s="7" t="str">
        <f t="shared" si="6"/>
        <v xml:space="preserve"> </v>
      </c>
      <c r="K74" s="6"/>
      <c r="L74" s="7" t="str">
        <f t="shared" si="7"/>
        <v xml:space="preserve"> </v>
      </c>
      <c r="M74" s="6"/>
    </row>
    <row r="75" spans="1:13" x14ac:dyDescent="0.2">
      <c r="A75" s="5" t="s">
        <v>270</v>
      </c>
      <c r="B75" s="5" t="s">
        <v>627</v>
      </c>
      <c r="C75" s="6">
        <v>162445.033</v>
      </c>
      <c r="D75" s="6">
        <v>-21388.012200000001</v>
      </c>
      <c r="E75" s="7" t="str">
        <f t="shared" si="4"/>
        <v/>
      </c>
      <c r="F75" s="6">
        <v>55511.1325</v>
      </c>
      <c r="G75" s="7" t="str">
        <f t="shared" si="5"/>
        <v/>
      </c>
      <c r="H75" s="6"/>
      <c r="I75" s="6"/>
      <c r="J75" s="7" t="str">
        <f t="shared" si="6"/>
        <v xml:space="preserve"> </v>
      </c>
      <c r="K75" s="6"/>
      <c r="L75" s="7" t="str">
        <f t="shared" si="7"/>
        <v xml:space="preserve"> </v>
      </c>
      <c r="M75" s="6"/>
    </row>
    <row r="76" spans="1:13" ht="25.5" x14ac:dyDescent="0.2">
      <c r="A76" s="5" t="s">
        <v>1442</v>
      </c>
      <c r="B76" s="5" t="s">
        <v>1306</v>
      </c>
      <c r="C76" s="6">
        <v>130253.933</v>
      </c>
      <c r="D76" s="6">
        <v>-17386.619040000001</v>
      </c>
      <c r="E76" s="7" t="str">
        <f t="shared" si="4"/>
        <v/>
      </c>
      <c r="F76" s="6">
        <v>45321.507369999999</v>
      </c>
      <c r="G76" s="7" t="str">
        <f t="shared" si="5"/>
        <v/>
      </c>
      <c r="H76" s="6"/>
      <c r="I76" s="6"/>
      <c r="J76" s="7" t="str">
        <f t="shared" si="6"/>
        <v xml:space="preserve"> </v>
      </c>
      <c r="K76" s="6"/>
      <c r="L76" s="7" t="str">
        <f t="shared" si="7"/>
        <v xml:space="preserve"> </v>
      </c>
      <c r="M76" s="6"/>
    </row>
    <row r="77" spans="1:13" ht="25.5" x14ac:dyDescent="0.2">
      <c r="A77" s="5" t="s">
        <v>989</v>
      </c>
      <c r="B77" s="5" t="s">
        <v>760</v>
      </c>
      <c r="C77" s="6">
        <v>32191.1</v>
      </c>
      <c r="D77" s="6">
        <v>-4001.3931600000001</v>
      </c>
      <c r="E77" s="7" t="str">
        <f t="shared" si="4"/>
        <v/>
      </c>
      <c r="F77" s="6">
        <v>10189.62513</v>
      </c>
      <c r="G77" s="7" t="str">
        <f t="shared" si="5"/>
        <v/>
      </c>
      <c r="H77" s="6"/>
      <c r="I77" s="6"/>
      <c r="J77" s="7" t="str">
        <f t="shared" si="6"/>
        <v xml:space="preserve"> </v>
      </c>
      <c r="K77" s="6"/>
      <c r="L77" s="7" t="str">
        <f t="shared" si="7"/>
        <v xml:space="preserve"> </v>
      </c>
      <c r="M77" s="6"/>
    </row>
    <row r="78" spans="1:13" x14ac:dyDescent="0.2">
      <c r="A78" s="5" t="s">
        <v>1294</v>
      </c>
      <c r="B78" s="5" t="s">
        <v>668</v>
      </c>
      <c r="C78" s="6">
        <v>77344</v>
      </c>
      <c r="D78" s="6">
        <v>28191.485710000001</v>
      </c>
      <c r="E78" s="7">
        <f t="shared" si="4"/>
        <v>36.449479869155979</v>
      </c>
      <c r="F78" s="6">
        <v>17228.724969999999</v>
      </c>
      <c r="G78" s="7">
        <f t="shared" si="5"/>
        <v>163.63071416537912</v>
      </c>
      <c r="H78" s="6">
        <v>77344</v>
      </c>
      <c r="I78" s="6">
        <v>28191.485710000001</v>
      </c>
      <c r="J78" s="7">
        <f t="shared" si="6"/>
        <v>36.449479869155979</v>
      </c>
      <c r="K78" s="6">
        <v>17228.724969999999</v>
      </c>
      <c r="L78" s="7">
        <f t="shared" si="7"/>
        <v>163.63071416537912</v>
      </c>
      <c r="M78" s="6">
        <v>9180.5435099999995</v>
      </c>
    </row>
    <row r="79" spans="1:13" x14ac:dyDescent="0.2">
      <c r="A79" s="5" t="s">
        <v>463</v>
      </c>
      <c r="B79" s="5" t="s">
        <v>210</v>
      </c>
      <c r="C79" s="6">
        <v>4180620.2078200001</v>
      </c>
      <c r="D79" s="6">
        <v>880930.66214999999</v>
      </c>
      <c r="E79" s="7">
        <f t="shared" si="4"/>
        <v>21.071769698242083</v>
      </c>
      <c r="F79" s="6">
        <v>754109.51055000001</v>
      </c>
      <c r="G79" s="7">
        <f t="shared" si="5"/>
        <v>116.81733883816219</v>
      </c>
      <c r="H79" s="6">
        <v>2979906</v>
      </c>
      <c r="I79" s="6">
        <v>729144.10072999995</v>
      </c>
      <c r="J79" s="7">
        <f t="shared" si="6"/>
        <v>24.468694674597117</v>
      </c>
      <c r="K79" s="6">
        <v>581512.82230999996</v>
      </c>
      <c r="L79" s="7">
        <f t="shared" si="7"/>
        <v>125.38745024289402</v>
      </c>
      <c r="M79" s="6">
        <v>625814.60532999993</v>
      </c>
    </row>
    <row r="80" spans="1:13" x14ac:dyDescent="0.2">
      <c r="A80" s="5" t="s">
        <v>1625</v>
      </c>
      <c r="B80" s="5" t="s">
        <v>1302</v>
      </c>
      <c r="C80" s="6">
        <v>286667.00089999998</v>
      </c>
      <c r="D80" s="6">
        <v>9067.4479499999998</v>
      </c>
      <c r="E80" s="7">
        <f t="shared" si="4"/>
        <v>3.163059550465336</v>
      </c>
      <c r="F80" s="6">
        <v>17813.330900000001</v>
      </c>
      <c r="G80" s="7">
        <f t="shared" si="5"/>
        <v>50.902596493056777</v>
      </c>
      <c r="H80" s="6"/>
      <c r="I80" s="6"/>
      <c r="J80" s="7" t="str">
        <f t="shared" si="6"/>
        <v xml:space="preserve"> </v>
      </c>
      <c r="K80" s="6"/>
      <c r="L80" s="7" t="str">
        <f t="shared" si="7"/>
        <v xml:space="preserve"> </v>
      </c>
      <c r="M80" s="6"/>
    </row>
    <row r="81" spans="1:13" ht="25.5" x14ac:dyDescent="0.2">
      <c r="A81" s="5" t="s">
        <v>1093</v>
      </c>
      <c r="B81" s="5" t="s">
        <v>310</v>
      </c>
      <c r="C81" s="6">
        <v>234527.144</v>
      </c>
      <c r="D81" s="6">
        <v>6237.43415</v>
      </c>
      <c r="E81" s="7">
        <f t="shared" si="4"/>
        <v>2.6595787777981044</v>
      </c>
      <c r="F81" s="6">
        <v>14045.81529</v>
      </c>
      <c r="G81" s="7">
        <f t="shared" si="5"/>
        <v>44.407775705556787</v>
      </c>
      <c r="H81" s="6"/>
      <c r="I81" s="6"/>
      <c r="J81" s="7" t="str">
        <f t="shared" si="6"/>
        <v xml:space="preserve"> </v>
      </c>
      <c r="K81" s="6"/>
      <c r="L81" s="7" t="str">
        <f t="shared" si="7"/>
        <v xml:space="preserve"> </v>
      </c>
      <c r="M81" s="6"/>
    </row>
    <row r="82" spans="1:13" ht="25.5" x14ac:dyDescent="0.2">
      <c r="A82" s="5" t="s">
        <v>1496</v>
      </c>
      <c r="B82" s="5" t="s">
        <v>999</v>
      </c>
      <c r="C82" s="6">
        <v>19163.5569</v>
      </c>
      <c r="D82" s="6">
        <v>1274.19848</v>
      </c>
      <c r="E82" s="7">
        <f t="shared" si="4"/>
        <v>6.6490708726416017</v>
      </c>
      <c r="F82" s="6">
        <v>1907.66626</v>
      </c>
      <c r="G82" s="7">
        <f t="shared" si="5"/>
        <v>66.793574259682089</v>
      </c>
      <c r="H82" s="6"/>
      <c r="I82" s="6"/>
      <c r="J82" s="7" t="str">
        <f t="shared" si="6"/>
        <v xml:space="preserve"> </v>
      </c>
      <c r="K82" s="6"/>
      <c r="L82" s="7" t="str">
        <f t="shared" si="7"/>
        <v xml:space="preserve"> </v>
      </c>
      <c r="M82" s="6"/>
    </row>
    <row r="83" spans="1:13" ht="25.5" x14ac:dyDescent="0.2">
      <c r="A83" s="5" t="s">
        <v>721</v>
      </c>
      <c r="B83" s="5" t="s">
        <v>598</v>
      </c>
      <c r="C83" s="6">
        <v>32976.300000000003</v>
      </c>
      <c r="D83" s="6">
        <v>1555.8153199999999</v>
      </c>
      <c r="E83" s="7">
        <f t="shared" si="4"/>
        <v>4.7179802464193976</v>
      </c>
      <c r="F83" s="6">
        <v>1859.84935</v>
      </c>
      <c r="G83" s="7">
        <f t="shared" si="5"/>
        <v>83.652760370080514</v>
      </c>
      <c r="H83" s="6"/>
      <c r="I83" s="6"/>
      <c r="J83" s="7" t="str">
        <f t="shared" si="6"/>
        <v xml:space="preserve"> </v>
      </c>
      <c r="K83" s="6"/>
      <c r="L83" s="7" t="str">
        <f t="shared" si="7"/>
        <v xml:space="preserve"> </v>
      </c>
      <c r="M83" s="6"/>
    </row>
    <row r="84" spans="1:13" x14ac:dyDescent="0.2">
      <c r="A84" s="5" t="s">
        <v>1422</v>
      </c>
      <c r="B84" s="5" t="s">
        <v>891</v>
      </c>
      <c r="C84" s="6">
        <v>2164465</v>
      </c>
      <c r="D84" s="6">
        <v>627758.63757000002</v>
      </c>
      <c r="E84" s="7">
        <f t="shared" si="4"/>
        <v>29.002947036334614</v>
      </c>
      <c r="F84" s="6">
        <v>501481.70668</v>
      </c>
      <c r="G84" s="7">
        <f t="shared" si="5"/>
        <v>125.18076516210361</v>
      </c>
      <c r="H84" s="6">
        <v>2164465</v>
      </c>
      <c r="I84" s="6">
        <v>627758.63757000002</v>
      </c>
      <c r="J84" s="7">
        <f t="shared" si="6"/>
        <v>29.002947036334614</v>
      </c>
      <c r="K84" s="6">
        <v>501481.70668</v>
      </c>
      <c r="L84" s="7">
        <f t="shared" si="7"/>
        <v>125.18076516210361</v>
      </c>
      <c r="M84" s="6">
        <v>576313.60479000001</v>
      </c>
    </row>
    <row r="85" spans="1:13" ht="25.5" x14ac:dyDescent="0.2">
      <c r="A85" s="5" t="s">
        <v>965</v>
      </c>
      <c r="B85" s="5" t="s">
        <v>1089</v>
      </c>
      <c r="C85" s="6">
        <v>1705865</v>
      </c>
      <c r="D85" s="6">
        <v>515741.62818</v>
      </c>
      <c r="E85" s="7">
        <f t="shared" si="4"/>
        <v>30.233437474829483</v>
      </c>
      <c r="F85" s="6">
        <v>422188.0355</v>
      </c>
      <c r="G85" s="7">
        <f t="shared" si="5"/>
        <v>122.15922404556156</v>
      </c>
      <c r="H85" s="6">
        <v>1705865</v>
      </c>
      <c r="I85" s="6">
        <v>515741.62818</v>
      </c>
      <c r="J85" s="7">
        <f t="shared" si="6"/>
        <v>30.233437474829483</v>
      </c>
      <c r="K85" s="6">
        <v>422188.0355</v>
      </c>
      <c r="L85" s="7">
        <f t="shared" si="7"/>
        <v>122.15922404556156</v>
      </c>
      <c r="M85" s="6">
        <v>464290.60979000002</v>
      </c>
    </row>
    <row r="86" spans="1:13" ht="25.5" x14ac:dyDescent="0.2">
      <c r="A86" s="5" t="s">
        <v>1183</v>
      </c>
      <c r="B86" s="5" t="s">
        <v>1417</v>
      </c>
      <c r="C86" s="6">
        <v>458600</v>
      </c>
      <c r="D86" s="6">
        <v>112017.00939000001</v>
      </c>
      <c r="E86" s="7">
        <f t="shared" si="4"/>
        <v>24.425863364587876</v>
      </c>
      <c r="F86" s="6">
        <v>79293.671180000005</v>
      </c>
      <c r="G86" s="7">
        <f t="shared" si="5"/>
        <v>141.26853722753816</v>
      </c>
      <c r="H86" s="6">
        <v>458600</v>
      </c>
      <c r="I86" s="6">
        <v>112017.00939000001</v>
      </c>
      <c r="J86" s="7">
        <f t="shared" si="6"/>
        <v>24.425863364587876</v>
      </c>
      <c r="K86" s="6">
        <v>79293.671180000005</v>
      </c>
      <c r="L86" s="7">
        <f t="shared" si="7"/>
        <v>141.26853722753816</v>
      </c>
      <c r="M86" s="6">
        <v>112022.99500000001</v>
      </c>
    </row>
    <row r="87" spans="1:13" x14ac:dyDescent="0.2">
      <c r="A87" s="5" t="s">
        <v>1316</v>
      </c>
      <c r="B87" s="5" t="s">
        <v>74</v>
      </c>
      <c r="C87" s="6">
        <v>814601</v>
      </c>
      <c r="D87" s="6">
        <v>101176.60376</v>
      </c>
      <c r="E87" s="7">
        <f t="shared" si="4"/>
        <v>12.420387865961374</v>
      </c>
      <c r="F87" s="6">
        <v>79793.11563</v>
      </c>
      <c r="G87" s="7">
        <f t="shared" si="5"/>
        <v>126.79866296881433</v>
      </c>
      <c r="H87" s="6">
        <v>814601</v>
      </c>
      <c r="I87" s="6">
        <v>101176.60376</v>
      </c>
      <c r="J87" s="7">
        <f t="shared" si="6"/>
        <v>12.420387865961374</v>
      </c>
      <c r="K87" s="6">
        <v>79793.11563</v>
      </c>
      <c r="L87" s="7">
        <f t="shared" si="7"/>
        <v>126.79866296881433</v>
      </c>
      <c r="M87" s="6">
        <v>49361.000540000001</v>
      </c>
    </row>
    <row r="88" spans="1:13" x14ac:dyDescent="0.2">
      <c r="A88" s="5" t="s">
        <v>1626</v>
      </c>
      <c r="B88" s="5" t="s">
        <v>1411</v>
      </c>
      <c r="C88" s="6">
        <v>93335</v>
      </c>
      <c r="D88" s="6">
        <v>27424.101180000001</v>
      </c>
      <c r="E88" s="7">
        <f t="shared" si="4"/>
        <v>29.38244086355601</v>
      </c>
      <c r="F88" s="6">
        <v>25535.738130000002</v>
      </c>
      <c r="G88" s="7">
        <f t="shared" si="5"/>
        <v>107.39498126267793</v>
      </c>
      <c r="H88" s="6">
        <v>93335</v>
      </c>
      <c r="I88" s="6">
        <v>27424.101180000001</v>
      </c>
      <c r="J88" s="7">
        <f t="shared" si="6"/>
        <v>29.38244086355601</v>
      </c>
      <c r="K88" s="6">
        <v>25535.738130000002</v>
      </c>
      <c r="L88" s="7">
        <f t="shared" si="7"/>
        <v>107.39498126267793</v>
      </c>
      <c r="M88" s="6">
        <v>25296.826970000002</v>
      </c>
    </row>
    <row r="89" spans="1:13" x14ac:dyDescent="0.2">
      <c r="A89" s="5" t="s">
        <v>815</v>
      </c>
      <c r="B89" s="5" t="s">
        <v>172</v>
      </c>
      <c r="C89" s="6">
        <v>721266</v>
      </c>
      <c r="D89" s="6">
        <v>73752.50258</v>
      </c>
      <c r="E89" s="7">
        <f t="shared" si="4"/>
        <v>10.225423433240996</v>
      </c>
      <c r="F89" s="6">
        <v>54257.377500000002</v>
      </c>
      <c r="G89" s="7">
        <f t="shared" si="5"/>
        <v>135.93082817170807</v>
      </c>
      <c r="H89" s="6">
        <v>721266</v>
      </c>
      <c r="I89" s="6">
        <v>73752.50258</v>
      </c>
      <c r="J89" s="7">
        <f t="shared" si="6"/>
        <v>10.225423433240996</v>
      </c>
      <c r="K89" s="6">
        <v>54257.377500000002</v>
      </c>
      <c r="L89" s="7">
        <f t="shared" si="7"/>
        <v>135.93082817170807</v>
      </c>
      <c r="M89" s="6">
        <v>24064.173569999999</v>
      </c>
    </row>
    <row r="90" spans="1:13" x14ac:dyDescent="0.2">
      <c r="A90" s="5" t="s">
        <v>776</v>
      </c>
      <c r="B90" s="5" t="s">
        <v>440</v>
      </c>
      <c r="C90" s="6">
        <v>840</v>
      </c>
      <c r="D90" s="6">
        <v>208.85939999999999</v>
      </c>
      <c r="E90" s="7">
        <f t="shared" si="4"/>
        <v>24.864214285714283</v>
      </c>
      <c r="F90" s="6">
        <v>238</v>
      </c>
      <c r="G90" s="7">
        <f t="shared" si="5"/>
        <v>87.756050420168066</v>
      </c>
      <c r="H90" s="6">
        <v>840</v>
      </c>
      <c r="I90" s="6">
        <v>208.85939999999999</v>
      </c>
      <c r="J90" s="7">
        <f t="shared" si="6"/>
        <v>24.864214285714283</v>
      </c>
      <c r="K90" s="6">
        <v>238</v>
      </c>
      <c r="L90" s="7">
        <f t="shared" si="7"/>
        <v>87.756050420168066</v>
      </c>
      <c r="M90" s="6">
        <v>140</v>
      </c>
    </row>
    <row r="91" spans="1:13" x14ac:dyDescent="0.2">
      <c r="A91" s="5" t="s">
        <v>176</v>
      </c>
      <c r="B91" s="5" t="s">
        <v>407</v>
      </c>
      <c r="C91" s="6">
        <v>914047.20692000003</v>
      </c>
      <c r="D91" s="6">
        <v>142719.11347000001</v>
      </c>
      <c r="E91" s="7">
        <f t="shared" si="4"/>
        <v>15.613976213647703</v>
      </c>
      <c r="F91" s="6">
        <v>154783.35733999999</v>
      </c>
      <c r="G91" s="7">
        <f t="shared" si="5"/>
        <v>92.205722839116717</v>
      </c>
      <c r="H91" s="6"/>
      <c r="I91" s="6"/>
      <c r="J91" s="7" t="str">
        <f t="shared" si="6"/>
        <v xml:space="preserve"> </v>
      </c>
      <c r="K91" s="6"/>
      <c r="L91" s="7" t="str">
        <f t="shared" si="7"/>
        <v xml:space="preserve"> </v>
      </c>
      <c r="M91" s="6"/>
    </row>
    <row r="92" spans="1:13" x14ac:dyDescent="0.2">
      <c r="A92" s="5" t="s">
        <v>1091</v>
      </c>
      <c r="B92" s="5" t="s">
        <v>817</v>
      </c>
      <c r="C92" s="6">
        <v>691634.88691999996</v>
      </c>
      <c r="D92" s="6">
        <v>130706.63479</v>
      </c>
      <c r="E92" s="7">
        <f t="shared" si="4"/>
        <v>18.898213097963431</v>
      </c>
      <c r="F92" s="6">
        <v>144959.33540000001</v>
      </c>
      <c r="G92" s="7">
        <f t="shared" si="5"/>
        <v>90.167793905324416</v>
      </c>
      <c r="H92" s="6"/>
      <c r="I92" s="6"/>
      <c r="J92" s="7" t="str">
        <f t="shared" si="6"/>
        <v xml:space="preserve"> </v>
      </c>
      <c r="K92" s="6"/>
      <c r="L92" s="7" t="str">
        <f t="shared" si="7"/>
        <v xml:space="preserve"> </v>
      </c>
      <c r="M92" s="6"/>
    </row>
    <row r="93" spans="1:13" ht="25.5" x14ac:dyDescent="0.2">
      <c r="A93" s="5" t="s">
        <v>1426</v>
      </c>
      <c r="B93" s="5" t="s">
        <v>1247</v>
      </c>
      <c r="C93" s="6">
        <v>563794.97751999996</v>
      </c>
      <c r="D93" s="6">
        <v>109073.9221</v>
      </c>
      <c r="E93" s="7">
        <f t="shared" si="4"/>
        <v>19.346380590297247</v>
      </c>
      <c r="F93" s="6">
        <v>119678.14731</v>
      </c>
      <c r="G93" s="7">
        <f t="shared" si="5"/>
        <v>91.139380539930912</v>
      </c>
      <c r="H93" s="6"/>
      <c r="I93" s="6"/>
      <c r="J93" s="7" t="str">
        <f t="shared" si="6"/>
        <v xml:space="preserve"> </v>
      </c>
      <c r="K93" s="6"/>
      <c r="L93" s="7" t="str">
        <f t="shared" si="7"/>
        <v xml:space="preserve"> </v>
      </c>
      <c r="M93" s="6"/>
    </row>
    <row r="94" spans="1:13" ht="25.5" x14ac:dyDescent="0.2">
      <c r="A94" s="5" t="s">
        <v>822</v>
      </c>
      <c r="B94" s="5" t="s">
        <v>962</v>
      </c>
      <c r="C94" s="6">
        <v>75552.248399999997</v>
      </c>
      <c r="D94" s="6">
        <v>13178.468779999999</v>
      </c>
      <c r="E94" s="7">
        <f t="shared" si="4"/>
        <v>17.442854526616578</v>
      </c>
      <c r="F94" s="6">
        <v>15424.395979999999</v>
      </c>
      <c r="G94" s="7">
        <f t="shared" si="5"/>
        <v>85.439123821041846</v>
      </c>
      <c r="H94" s="6"/>
      <c r="I94" s="6"/>
      <c r="J94" s="7" t="str">
        <f t="shared" si="6"/>
        <v xml:space="preserve"> </v>
      </c>
      <c r="K94" s="6"/>
      <c r="L94" s="7" t="str">
        <f t="shared" si="7"/>
        <v xml:space="preserve"> </v>
      </c>
      <c r="M94" s="6"/>
    </row>
    <row r="95" spans="1:13" ht="25.5" x14ac:dyDescent="0.2">
      <c r="A95" s="5" t="s">
        <v>701</v>
      </c>
      <c r="B95" s="5" t="s">
        <v>133</v>
      </c>
      <c r="C95" s="6">
        <v>52287.661</v>
      </c>
      <c r="D95" s="6">
        <v>8454.2439099999992</v>
      </c>
      <c r="E95" s="7">
        <f t="shared" si="4"/>
        <v>16.168716955994643</v>
      </c>
      <c r="F95" s="6">
        <v>9856.7921100000003</v>
      </c>
      <c r="G95" s="7">
        <f t="shared" si="5"/>
        <v>85.770743824686377</v>
      </c>
      <c r="H95" s="6"/>
      <c r="I95" s="6"/>
      <c r="J95" s="7" t="str">
        <f t="shared" si="6"/>
        <v xml:space="preserve"> </v>
      </c>
      <c r="K95" s="6"/>
      <c r="L95" s="7" t="str">
        <f t="shared" si="7"/>
        <v xml:space="preserve"> </v>
      </c>
      <c r="M95" s="6"/>
    </row>
    <row r="96" spans="1:13" x14ac:dyDescent="0.2">
      <c r="A96" s="5" t="s">
        <v>1310</v>
      </c>
      <c r="B96" s="5" t="s">
        <v>1380</v>
      </c>
      <c r="C96" s="6">
        <v>222412.32</v>
      </c>
      <c r="D96" s="6">
        <v>12012.47868</v>
      </c>
      <c r="E96" s="7">
        <f t="shared" si="4"/>
        <v>5.4009951786843455</v>
      </c>
      <c r="F96" s="6">
        <v>9824.0219400000005</v>
      </c>
      <c r="G96" s="7">
        <f t="shared" si="5"/>
        <v>122.27658644663002</v>
      </c>
      <c r="H96" s="6"/>
      <c r="I96" s="6"/>
      <c r="J96" s="7" t="str">
        <f t="shared" si="6"/>
        <v xml:space="preserve"> </v>
      </c>
      <c r="K96" s="6"/>
      <c r="L96" s="7" t="str">
        <f t="shared" si="7"/>
        <v xml:space="preserve"> </v>
      </c>
      <c r="M96" s="6"/>
    </row>
    <row r="97" spans="1:13" ht="25.5" x14ac:dyDescent="0.2">
      <c r="A97" s="5" t="s">
        <v>974</v>
      </c>
      <c r="B97" s="5" t="s">
        <v>722</v>
      </c>
      <c r="C97" s="6">
        <v>135749.23499999999</v>
      </c>
      <c r="D97" s="6">
        <v>6972.88022</v>
      </c>
      <c r="E97" s="7">
        <f t="shared" si="4"/>
        <v>5.1365889612563933</v>
      </c>
      <c r="F97" s="6">
        <v>3960.5488700000001</v>
      </c>
      <c r="G97" s="7">
        <f t="shared" si="5"/>
        <v>176.05843151734672</v>
      </c>
      <c r="H97" s="6"/>
      <c r="I97" s="6"/>
      <c r="J97" s="7" t="str">
        <f t="shared" si="6"/>
        <v xml:space="preserve"> </v>
      </c>
      <c r="K97" s="6"/>
      <c r="L97" s="7" t="str">
        <f t="shared" si="7"/>
        <v xml:space="preserve"> </v>
      </c>
      <c r="M97" s="6"/>
    </row>
    <row r="98" spans="1:13" ht="25.5" x14ac:dyDescent="0.2">
      <c r="A98" s="5" t="s">
        <v>1028</v>
      </c>
      <c r="B98" s="5" t="s">
        <v>1533</v>
      </c>
      <c r="C98" s="6">
        <v>62010.1</v>
      </c>
      <c r="D98" s="6">
        <v>3286.5604400000002</v>
      </c>
      <c r="E98" s="7">
        <f t="shared" si="4"/>
        <v>5.3000405417827103</v>
      </c>
      <c r="F98" s="6">
        <v>3798.8048199999998</v>
      </c>
      <c r="G98" s="7">
        <f t="shared" si="5"/>
        <v>86.515643622880319</v>
      </c>
      <c r="H98" s="6"/>
      <c r="I98" s="6"/>
      <c r="J98" s="7" t="str">
        <f t="shared" si="6"/>
        <v xml:space="preserve"> </v>
      </c>
      <c r="K98" s="6"/>
      <c r="L98" s="7" t="str">
        <f t="shared" si="7"/>
        <v xml:space="preserve"> </v>
      </c>
      <c r="M98" s="6"/>
    </row>
    <row r="99" spans="1:13" ht="25.5" x14ac:dyDescent="0.2">
      <c r="A99" s="5" t="s">
        <v>215</v>
      </c>
      <c r="B99" s="5" t="s">
        <v>201</v>
      </c>
      <c r="C99" s="6">
        <v>24652.985000000001</v>
      </c>
      <c r="D99" s="6">
        <v>1753.03802</v>
      </c>
      <c r="E99" s="7">
        <f t="shared" si="4"/>
        <v>7.1108550141088385</v>
      </c>
      <c r="F99" s="6">
        <v>2064.6682500000002</v>
      </c>
      <c r="G99" s="7">
        <f t="shared" si="5"/>
        <v>84.906522876011664</v>
      </c>
      <c r="H99" s="6"/>
      <c r="I99" s="6"/>
      <c r="J99" s="7" t="str">
        <f t="shared" si="6"/>
        <v xml:space="preserve"> </v>
      </c>
      <c r="K99" s="6"/>
      <c r="L99" s="7" t="str">
        <f t="shared" si="7"/>
        <v xml:space="preserve"> </v>
      </c>
      <c r="M99" s="6"/>
    </row>
    <row r="100" spans="1:13" ht="25.5" x14ac:dyDescent="0.2">
      <c r="A100" s="5" t="s">
        <v>1481</v>
      </c>
      <c r="B100" s="5" t="s">
        <v>273</v>
      </c>
      <c r="C100" s="6">
        <v>20097</v>
      </c>
      <c r="D100" s="6">
        <v>7987.3786899999996</v>
      </c>
      <c r="E100" s="7">
        <f t="shared" si="4"/>
        <v>39.744134398168882</v>
      </c>
      <c r="F100" s="6">
        <v>4777.2461000000003</v>
      </c>
      <c r="G100" s="7">
        <f t="shared" si="5"/>
        <v>167.19629934911663</v>
      </c>
      <c r="H100" s="6">
        <v>1577</v>
      </c>
      <c r="I100" s="6">
        <v>86.522329999999997</v>
      </c>
      <c r="J100" s="7">
        <f t="shared" si="6"/>
        <v>5.4865142675967027</v>
      </c>
      <c r="K100" s="6">
        <v>50.096330000000002</v>
      </c>
      <c r="L100" s="7">
        <f t="shared" si="7"/>
        <v>172.71191322797497</v>
      </c>
      <c r="M100" s="6">
        <v>48.982799999999997</v>
      </c>
    </row>
    <row r="101" spans="1:13" x14ac:dyDescent="0.2">
      <c r="A101" s="5" t="s">
        <v>1515</v>
      </c>
      <c r="B101" s="5" t="s">
        <v>740</v>
      </c>
      <c r="C101" s="6">
        <v>18543</v>
      </c>
      <c r="D101" s="6">
        <v>7903.8977599999998</v>
      </c>
      <c r="E101" s="7">
        <f t="shared" si="4"/>
        <v>42.624698053173702</v>
      </c>
      <c r="F101" s="6">
        <v>4731.9689699999999</v>
      </c>
      <c r="G101" s="7">
        <f t="shared" si="5"/>
        <v>167.03190173286364</v>
      </c>
      <c r="H101" s="6">
        <v>23</v>
      </c>
      <c r="I101" s="6">
        <v>3.0413999999999999</v>
      </c>
      <c r="J101" s="7">
        <f t="shared" si="6"/>
        <v>13.223478260869564</v>
      </c>
      <c r="K101" s="6">
        <v>4.8192000000000004</v>
      </c>
      <c r="L101" s="7">
        <f t="shared" si="7"/>
        <v>63.110059760956169</v>
      </c>
      <c r="M101" s="6">
        <v>2.2883999999999998</v>
      </c>
    </row>
    <row r="102" spans="1:13" x14ac:dyDescent="0.2">
      <c r="A102" s="5" t="s">
        <v>620</v>
      </c>
      <c r="B102" s="5" t="s">
        <v>1049</v>
      </c>
      <c r="C102" s="6">
        <v>18520</v>
      </c>
      <c r="D102" s="6">
        <v>7900.8563599999998</v>
      </c>
      <c r="E102" s="7">
        <f t="shared" si="4"/>
        <v>42.661211447084227</v>
      </c>
      <c r="F102" s="6">
        <v>4727.14977</v>
      </c>
      <c r="G102" s="7">
        <f t="shared" si="5"/>
        <v>167.13784721062476</v>
      </c>
      <c r="H102" s="6"/>
      <c r="I102" s="6"/>
      <c r="J102" s="7" t="str">
        <f t="shared" si="6"/>
        <v xml:space="preserve"> </v>
      </c>
      <c r="K102" s="6"/>
      <c r="L102" s="7" t="str">
        <f t="shared" si="7"/>
        <v xml:space="preserve"> </v>
      </c>
      <c r="M102" s="6"/>
    </row>
    <row r="103" spans="1:13" ht="63.75" x14ac:dyDescent="0.2">
      <c r="A103" s="5" t="s">
        <v>830</v>
      </c>
      <c r="B103" s="5" t="s">
        <v>686</v>
      </c>
      <c r="C103" s="6">
        <v>23</v>
      </c>
      <c r="D103" s="6">
        <v>3.0413999999999999</v>
      </c>
      <c r="E103" s="7">
        <f t="shared" si="4"/>
        <v>13.223478260869564</v>
      </c>
      <c r="F103" s="6">
        <v>4.8192000000000004</v>
      </c>
      <c r="G103" s="7">
        <f t="shared" si="5"/>
        <v>63.110059760956169</v>
      </c>
      <c r="H103" s="6">
        <v>23</v>
      </c>
      <c r="I103" s="6">
        <v>3.0413999999999999</v>
      </c>
      <c r="J103" s="7">
        <f t="shared" si="6"/>
        <v>13.223478260869564</v>
      </c>
      <c r="K103" s="6">
        <v>4.8192000000000004</v>
      </c>
      <c r="L103" s="7">
        <f t="shared" si="7"/>
        <v>63.110059760956169</v>
      </c>
      <c r="M103" s="6">
        <v>2.2883999999999998</v>
      </c>
    </row>
    <row r="104" spans="1:13" ht="25.5" x14ac:dyDescent="0.2">
      <c r="A104" s="5" t="s">
        <v>192</v>
      </c>
      <c r="B104" s="5" t="s">
        <v>1264</v>
      </c>
      <c r="C104" s="6">
        <v>1554</v>
      </c>
      <c r="D104" s="6">
        <v>83.480930000000001</v>
      </c>
      <c r="E104" s="7">
        <f t="shared" si="4"/>
        <v>5.3720032175032175</v>
      </c>
      <c r="F104" s="6">
        <v>45.27713</v>
      </c>
      <c r="G104" s="7">
        <f t="shared" si="5"/>
        <v>184.37769796804702</v>
      </c>
      <c r="H104" s="6">
        <v>1554</v>
      </c>
      <c r="I104" s="6">
        <v>83.480930000000001</v>
      </c>
      <c r="J104" s="7">
        <f t="shared" si="6"/>
        <v>5.3720032175032175</v>
      </c>
      <c r="K104" s="6">
        <v>45.27713</v>
      </c>
      <c r="L104" s="7">
        <f t="shared" si="7"/>
        <v>184.37769796804702</v>
      </c>
      <c r="M104" s="6">
        <v>46.694400000000002</v>
      </c>
    </row>
    <row r="105" spans="1:13" x14ac:dyDescent="0.2">
      <c r="A105" s="5" t="s">
        <v>394</v>
      </c>
      <c r="B105" s="5" t="s">
        <v>1492</v>
      </c>
      <c r="C105" s="6">
        <v>1532</v>
      </c>
      <c r="D105" s="6">
        <v>69.143379999999993</v>
      </c>
      <c r="E105" s="7">
        <f t="shared" si="4"/>
        <v>4.5132754569190592</v>
      </c>
      <c r="F105" s="6">
        <v>32.738619999999997</v>
      </c>
      <c r="G105" s="7" t="str">
        <f t="shared" si="5"/>
        <v>свыше 200</v>
      </c>
      <c r="H105" s="6">
        <v>1532</v>
      </c>
      <c r="I105" s="6">
        <v>69.143379999999993</v>
      </c>
      <c r="J105" s="7">
        <f t="shared" si="6"/>
        <v>4.5132754569190592</v>
      </c>
      <c r="K105" s="6">
        <v>32.738619999999997</v>
      </c>
      <c r="L105" s="7" t="str">
        <f t="shared" si="7"/>
        <v>свыше 200</v>
      </c>
      <c r="M105" s="6">
        <v>44.639999999999993</v>
      </c>
    </row>
    <row r="106" spans="1:13" ht="25.5" x14ac:dyDescent="0.2">
      <c r="A106" s="5" t="s">
        <v>1119</v>
      </c>
      <c r="B106" s="5" t="s">
        <v>1017</v>
      </c>
      <c r="C106" s="6">
        <v>22</v>
      </c>
      <c r="D106" s="6">
        <v>14.33755</v>
      </c>
      <c r="E106" s="7">
        <f t="shared" si="4"/>
        <v>65.170681818181819</v>
      </c>
      <c r="F106" s="6">
        <v>12.53851</v>
      </c>
      <c r="G106" s="7">
        <f t="shared" si="5"/>
        <v>114.34811632323138</v>
      </c>
      <c r="H106" s="6">
        <v>22</v>
      </c>
      <c r="I106" s="6">
        <v>14.33755</v>
      </c>
      <c r="J106" s="7">
        <f t="shared" si="6"/>
        <v>65.170681818181819</v>
      </c>
      <c r="K106" s="6">
        <v>12.53851</v>
      </c>
      <c r="L106" s="7">
        <f t="shared" si="7"/>
        <v>114.34811632323138</v>
      </c>
      <c r="M106" s="6">
        <v>2.0544000000000011</v>
      </c>
    </row>
    <row r="107" spans="1:13" x14ac:dyDescent="0.2">
      <c r="A107" s="5" t="s">
        <v>905</v>
      </c>
      <c r="B107" s="5" t="s">
        <v>846</v>
      </c>
      <c r="C107" s="6">
        <v>239466.05</v>
      </c>
      <c r="D107" s="6">
        <v>47563.368150000002</v>
      </c>
      <c r="E107" s="7">
        <f t="shared" si="4"/>
        <v>19.862259451809557</v>
      </c>
      <c r="F107" s="6">
        <v>51639.254690000002</v>
      </c>
      <c r="G107" s="7">
        <f t="shared" si="5"/>
        <v>92.106999675986216</v>
      </c>
      <c r="H107" s="6">
        <v>107289.75</v>
      </c>
      <c r="I107" s="6">
        <v>18866.797439999998</v>
      </c>
      <c r="J107" s="7">
        <f t="shared" si="6"/>
        <v>17.584902043298637</v>
      </c>
      <c r="K107" s="6">
        <v>22005.37385</v>
      </c>
      <c r="L107" s="7">
        <f t="shared" si="7"/>
        <v>85.73722749999996</v>
      </c>
      <c r="M107" s="6">
        <v>8399.3263499999994</v>
      </c>
    </row>
    <row r="108" spans="1:13" ht="25.5" x14ac:dyDescent="0.2">
      <c r="A108" s="5" t="s">
        <v>1342</v>
      </c>
      <c r="B108" s="5" t="s">
        <v>552</v>
      </c>
      <c r="C108" s="6"/>
      <c r="D108" s="6"/>
      <c r="E108" s="7" t="str">
        <f t="shared" si="4"/>
        <v xml:space="preserve"> </v>
      </c>
      <c r="F108" s="6">
        <v>3</v>
      </c>
      <c r="G108" s="7" t="str">
        <f t="shared" si="5"/>
        <v/>
      </c>
      <c r="H108" s="6"/>
      <c r="I108" s="6"/>
      <c r="J108" s="7" t="str">
        <f t="shared" si="6"/>
        <v xml:space="preserve"> </v>
      </c>
      <c r="K108" s="6">
        <v>3</v>
      </c>
      <c r="L108" s="7" t="str">
        <f t="shared" si="7"/>
        <v/>
      </c>
      <c r="M108" s="6"/>
    </row>
    <row r="109" spans="1:13" ht="25.5" x14ac:dyDescent="0.2">
      <c r="A109" s="5" t="s">
        <v>1092</v>
      </c>
      <c r="B109" s="5" t="s">
        <v>491</v>
      </c>
      <c r="C109" s="6"/>
      <c r="D109" s="6"/>
      <c r="E109" s="7" t="str">
        <f t="shared" si="4"/>
        <v xml:space="preserve"> </v>
      </c>
      <c r="F109" s="6">
        <v>3</v>
      </c>
      <c r="G109" s="7" t="str">
        <f t="shared" si="5"/>
        <v/>
      </c>
      <c r="H109" s="6"/>
      <c r="I109" s="6"/>
      <c r="J109" s="7" t="str">
        <f t="shared" si="6"/>
        <v xml:space="preserve"> </v>
      </c>
      <c r="K109" s="6">
        <v>3</v>
      </c>
      <c r="L109" s="7" t="str">
        <f t="shared" si="7"/>
        <v/>
      </c>
      <c r="M109" s="6"/>
    </row>
    <row r="110" spans="1:13" ht="25.5" x14ac:dyDescent="0.2">
      <c r="A110" s="5" t="s">
        <v>811</v>
      </c>
      <c r="B110" s="5" t="s">
        <v>1527</v>
      </c>
      <c r="C110" s="6">
        <v>131006.2</v>
      </c>
      <c r="D110" s="6">
        <v>28523.518609999999</v>
      </c>
      <c r="E110" s="7">
        <f t="shared" si="4"/>
        <v>21.772647867047514</v>
      </c>
      <c r="F110" s="6">
        <v>29315.83584</v>
      </c>
      <c r="G110" s="7">
        <f t="shared" si="5"/>
        <v>97.297306362594227</v>
      </c>
      <c r="H110" s="6"/>
      <c r="I110" s="6"/>
      <c r="J110" s="7" t="str">
        <f t="shared" si="6"/>
        <v xml:space="preserve"> </v>
      </c>
      <c r="K110" s="6"/>
      <c r="L110" s="7" t="str">
        <f t="shared" si="7"/>
        <v xml:space="preserve"> </v>
      </c>
      <c r="M110" s="6"/>
    </row>
    <row r="111" spans="1:13" ht="25.5" x14ac:dyDescent="0.2">
      <c r="A111" s="5" t="s">
        <v>316</v>
      </c>
      <c r="B111" s="5" t="s">
        <v>173</v>
      </c>
      <c r="C111" s="6">
        <v>131006.2</v>
      </c>
      <c r="D111" s="6">
        <v>28523.518609999999</v>
      </c>
      <c r="E111" s="7">
        <f t="shared" si="4"/>
        <v>21.772647867047514</v>
      </c>
      <c r="F111" s="6">
        <v>29315.83584</v>
      </c>
      <c r="G111" s="7">
        <f t="shared" si="5"/>
        <v>97.297306362594227</v>
      </c>
      <c r="H111" s="6"/>
      <c r="I111" s="6"/>
      <c r="J111" s="7" t="str">
        <f t="shared" si="6"/>
        <v xml:space="preserve"> </v>
      </c>
      <c r="K111" s="6"/>
      <c r="L111" s="7" t="str">
        <f t="shared" si="7"/>
        <v xml:space="preserve"> </v>
      </c>
      <c r="M111" s="6"/>
    </row>
    <row r="112" spans="1:13" ht="25.5" x14ac:dyDescent="0.2">
      <c r="A112" s="5" t="s">
        <v>1230</v>
      </c>
      <c r="B112" s="5" t="s">
        <v>1401</v>
      </c>
      <c r="C112" s="6">
        <v>213.3</v>
      </c>
      <c r="D112" s="6">
        <v>37.552100000000003</v>
      </c>
      <c r="E112" s="7">
        <f t="shared" si="4"/>
        <v>17.605297702766055</v>
      </c>
      <c r="F112" s="6">
        <v>31.445</v>
      </c>
      <c r="G112" s="7">
        <f t="shared" si="5"/>
        <v>119.42152965495309</v>
      </c>
      <c r="H112" s="6"/>
      <c r="I112" s="6"/>
      <c r="J112" s="7" t="str">
        <f t="shared" si="6"/>
        <v xml:space="preserve"> </v>
      </c>
      <c r="K112" s="6"/>
      <c r="L112" s="7" t="str">
        <f t="shared" si="7"/>
        <v xml:space="preserve"> </v>
      </c>
      <c r="M112" s="6"/>
    </row>
    <row r="113" spans="1:13" ht="38.25" x14ac:dyDescent="0.2">
      <c r="A113" s="5" t="s">
        <v>966</v>
      </c>
      <c r="B113" s="5" t="s">
        <v>926</v>
      </c>
      <c r="C113" s="6">
        <v>213.3</v>
      </c>
      <c r="D113" s="6">
        <v>37.552100000000003</v>
      </c>
      <c r="E113" s="7">
        <f t="shared" si="4"/>
        <v>17.605297702766055</v>
      </c>
      <c r="F113" s="6">
        <v>31.445</v>
      </c>
      <c r="G113" s="7">
        <f t="shared" si="5"/>
        <v>119.42152965495309</v>
      </c>
      <c r="H113" s="6"/>
      <c r="I113" s="6"/>
      <c r="J113" s="7" t="str">
        <f t="shared" si="6"/>
        <v xml:space="preserve"> </v>
      </c>
      <c r="K113" s="6"/>
      <c r="L113" s="7" t="str">
        <f t="shared" si="7"/>
        <v xml:space="preserve"> </v>
      </c>
      <c r="M113" s="6"/>
    </row>
    <row r="114" spans="1:13" ht="51" x14ac:dyDescent="0.2">
      <c r="A114" s="5" t="s">
        <v>690</v>
      </c>
      <c r="B114" s="5" t="s">
        <v>1086</v>
      </c>
      <c r="C114" s="6"/>
      <c r="D114" s="6">
        <v>2.4500000000000002</v>
      </c>
      <c r="E114" s="7" t="str">
        <f t="shared" si="4"/>
        <v xml:space="preserve"> </v>
      </c>
      <c r="F114" s="6"/>
      <c r="G114" s="7" t="str">
        <f t="shared" si="5"/>
        <v xml:space="preserve"> </v>
      </c>
      <c r="H114" s="6"/>
      <c r="I114" s="6">
        <v>2.4500000000000002</v>
      </c>
      <c r="J114" s="7" t="str">
        <f t="shared" si="6"/>
        <v xml:space="preserve"> </v>
      </c>
      <c r="K114" s="6"/>
      <c r="L114" s="7" t="str">
        <f t="shared" si="7"/>
        <v xml:space="preserve"> </v>
      </c>
      <c r="M114" s="6">
        <v>1.1750000000000003</v>
      </c>
    </row>
    <row r="115" spans="1:13" ht="38.25" x14ac:dyDescent="0.2">
      <c r="A115" s="5" t="s">
        <v>134</v>
      </c>
      <c r="B115" s="5" t="s">
        <v>398</v>
      </c>
      <c r="C115" s="6">
        <v>2698.4</v>
      </c>
      <c r="D115" s="6">
        <v>1675.25</v>
      </c>
      <c r="E115" s="7">
        <f t="shared" si="4"/>
        <v>62.083086273347163</v>
      </c>
      <c r="F115" s="6">
        <v>846.5</v>
      </c>
      <c r="G115" s="7">
        <f t="shared" si="5"/>
        <v>197.90313053750739</v>
      </c>
      <c r="H115" s="6">
        <v>2698.4</v>
      </c>
      <c r="I115" s="6">
        <v>1675.25</v>
      </c>
      <c r="J115" s="7">
        <f t="shared" si="6"/>
        <v>62.083086273347163</v>
      </c>
      <c r="K115" s="6">
        <v>846.5</v>
      </c>
      <c r="L115" s="7">
        <f t="shared" si="7"/>
        <v>197.90313053750739</v>
      </c>
      <c r="M115" s="6">
        <v>655.75</v>
      </c>
    </row>
    <row r="116" spans="1:13" ht="25.5" x14ac:dyDescent="0.2">
      <c r="A116" s="5" t="s">
        <v>553</v>
      </c>
      <c r="B116" s="5" t="s">
        <v>203</v>
      </c>
      <c r="C116" s="6">
        <v>105548.15</v>
      </c>
      <c r="D116" s="6">
        <v>17324.597440000001</v>
      </c>
      <c r="E116" s="7">
        <f t="shared" si="4"/>
        <v>16.413928088744335</v>
      </c>
      <c r="F116" s="6">
        <v>21442.473849999998</v>
      </c>
      <c r="G116" s="7">
        <f t="shared" si="5"/>
        <v>80.795702777550559</v>
      </c>
      <c r="H116" s="6">
        <v>104591.35</v>
      </c>
      <c r="I116" s="6">
        <v>17189.097440000001</v>
      </c>
      <c r="J116" s="7">
        <f t="shared" si="6"/>
        <v>16.434530618449806</v>
      </c>
      <c r="K116" s="6">
        <v>21155.87385</v>
      </c>
      <c r="L116" s="7">
        <f t="shared" si="7"/>
        <v>81.249763360637544</v>
      </c>
      <c r="M116" s="6">
        <v>7742.4013500000019</v>
      </c>
    </row>
    <row r="117" spans="1:13" ht="25.5" x14ac:dyDescent="0.2">
      <c r="A117" s="5" t="s">
        <v>280</v>
      </c>
      <c r="B117" s="5" t="s">
        <v>785</v>
      </c>
      <c r="C117" s="6">
        <v>68882.7</v>
      </c>
      <c r="D117" s="6">
        <v>11353.42244</v>
      </c>
      <c r="E117" s="7">
        <f t="shared" si="4"/>
        <v>16.482255254222032</v>
      </c>
      <c r="F117" s="6">
        <v>14846.72385</v>
      </c>
      <c r="G117" s="7">
        <f t="shared" si="5"/>
        <v>76.470893880066342</v>
      </c>
      <c r="H117" s="6">
        <v>68882.7</v>
      </c>
      <c r="I117" s="6">
        <v>11353.42244</v>
      </c>
      <c r="J117" s="7">
        <f t="shared" si="6"/>
        <v>16.482255254222032</v>
      </c>
      <c r="K117" s="6">
        <v>14846.72385</v>
      </c>
      <c r="L117" s="7">
        <f t="shared" si="7"/>
        <v>76.470893880066342</v>
      </c>
      <c r="M117" s="6">
        <v>4840.1263500000005</v>
      </c>
    </row>
    <row r="118" spans="1:13" ht="38.25" x14ac:dyDescent="0.2">
      <c r="A118" s="5" t="s">
        <v>495</v>
      </c>
      <c r="B118" s="5" t="s">
        <v>1425</v>
      </c>
      <c r="C118" s="6">
        <v>20716.25</v>
      </c>
      <c r="D118" s="6">
        <v>2464.0500000000002</v>
      </c>
      <c r="E118" s="7">
        <f t="shared" si="4"/>
        <v>11.894285886683161</v>
      </c>
      <c r="F118" s="6">
        <v>2267</v>
      </c>
      <c r="G118" s="7">
        <f t="shared" si="5"/>
        <v>108.69210410233789</v>
      </c>
      <c r="H118" s="6">
        <v>20716.25</v>
      </c>
      <c r="I118" s="6">
        <v>2464.0500000000002</v>
      </c>
      <c r="J118" s="7">
        <f t="shared" si="6"/>
        <v>11.894285886683161</v>
      </c>
      <c r="K118" s="6">
        <v>2267</v>
      </c>
      <c r="L118" s="7">
        <f t="shared" si="7"/>
        <v>108.69210410233789</v>
      </c>
      <c r="M118" s="6">
        <v>1428.1000000000001</v>
      </c>
    </row>
    <row r="119" spans="1:13" ht="38.25" x14ac:dyDescent="0.2">
      <c r="A119" s="5" t="s">
        <v>452</v>
      </c>
      <c r="B119" s="5" t="s">
        <v>282</v>
      </c>
      <c r="C119" s="6">
        <v>20716.25</v>
      </c>
      <c r="D119" s="6">
        <v>2464.0500000000002</v>
      </c>
      <c r="E119" s="7">
        <f t="shared" si="4"/>
        <v>11.894285886683161</v>
      </c>
      <c r="F119" s="6">
        <v>2267</v>
      </c>
      <c r="G119" s="7">
        <f t="shared" si="5"/>
        <v>108.69210410233789</v>
      </c>
      <c r="H119" s="6">
        <v>20716.25</v>
      </c>
      <c r="I119" s="6">
        <v>2464.0500000000002</v>
      </c>
      <c r="J119" s="7">
        <f t="shared" si="6"/>
        <v>11.894285886683161</v>
      </c>
      <c r="K119" s="6">
        <v>2267</v>
      </c>
      <c r="L119" s="7">
        <f t="shared" si="7"/>
        <v>108.69210410233789</v>
      </c>
      <c r="M119" s="6">
        <v>1428.1000000000001</v>
      </c>
    </row>
    <row r="120" spans="1:13" x14ac:dyDescent="0.2">
      <c r="A120" s="5" t="s">
        <v>790</v>
      </c>
      <c r="B120" s="5" t="s">
        <v>751</v>
      </c>
      <c r="C120" s="6">
        <v>3333.54</v>
      </c>
      <c r="D120" s="6">
        <v>1053.4000000000001</v>
      </c>
      <c r="E120" s="7">
        <f t="shared" si="4"/>
        <v>31.600040797470559</v>
      </c>
      <c r="F120" s="6">
        <v>941.9</v>
      </c>
      <c r="G120" s="7">
        <f t="shared" si="5"/>
        <v>111.83777471069116</v>
      </c>
      <c r="H120" s="6">
        <v>3333.54</v>
      </c>
      <c r="I120" s="6">
        <v>1053.4000000000001</v>
      </c>
      <c r="J120" s="7">
        <f t="shared" si="6"/>
        <v>31.600040797470559</v>
      </c>
      <c r="K120" s="6">
        <v>941.9</v>
      </c>
      <c r="L120" s="7">
        <f t="shared" si="7"/>
        <v>111.83777471069116</v>
      </c>
      <c r="M120" s="6">
        <v>419.37500000000011</v>
      </c>
    </row>
    <row r="121" spans="1:13" ht="38.25" x14ac:dyDescent="0.2">
      <c r="A121" s="5" t="s">
        <v>296</v>
      </c>
      <c r="B121" s="5" t="s">
        <v>1249</v>
      </c>
      <c r="C121" s="6">
        <v>115</v>
      </c>
      <c r="D121" s="6">
        <v>28</v>
      </c>
      <c r="E121" s="7">
        <f t="shared" si="4"/>
        <v>24.347826086956523</v>
      </c>
      <c r="F121" s="6">
        <v>13.6</v>
      </c>
      <c r="G121" s="7" t="str">
        <f t="shared" si="5"/>
        <v>свыше 200</v>
      </c>
      <c r="H121" s="6"/>
      <c r="I121" s="6"/>
      <c r="J121" s="7" t="str">
        <f t="shared" si="6"/>
        <v xml:space="preserve"> </v>
      </c>
      <c r="K121" s="6"/>
      <c r="L121" s="7" t="str">
        <f t="shared" si="7"/>
        <v xml:space="preserve"> </v>
      </c>
      <c r="M121" s="6"/>
    </row>
    <row r="122" spans="1:13" ht="25.5" x14ac:dyDescent="0.2">
      <c r="A122" s="5" t="s">
        <v>526</v>
      </c>
      <c r="B122" s="5" t="s">
        <v>323</v>
      </c>
      <c r="C122" s="6"/>
      <c r="D122" s="6">
        <v>3.5</v>
      </c>
      <c r="E122" s="7" t="str">
        <f t="shared" si="4"/>
        <v xml:space="preserve"> </v>
      </c>
      <c r="F122" s="6"/>
      <c r="G122" s="7" t="str">
        <f t="shared" si="5"/>
        <v xml:space="preserve"> </v>
      </c>
      <c r="H122" s="6"/>
      <c r="I122" s="6"/>
      <c r="J122" s="7" t="str">
        <f t="shared" si="6"/>
        <v xml:space="preserve"> </v>
      </c>
      <c r="K122" s="6"/>
      <c r="L122" s="7" t="str">
        <f t="shared" si="7"/>
        <v xml:space="preserve"> </v>
      </c>
      <c r="M122" s="6"/>
    </row>
    <row r="123" spans="1:13" ht="63.75" x14ac:dyDescent="0.2">
      <c r="A123" s="5" t="s">
        <v>50</v>
      </c>
      <c r="B123" s="5" t="s">
        <v>139</v>
      </c>
      <c r="C123" s="6">
        <v>16</v>
      </c>
      <c r="D123" s="6">
        <v>4</v>
      </c>
      <c r="E123" s="7">
        <f t="shared" si="4"/>
        <v>25</v>
      </c>
      <c r="F123" s="6">
        <v>8</v>
      </c>
      <c r="G123" s="7">
        <f t="shared" si="5"/>
        <v>50</v>
      </c>
      <c r="H123" s="6"/>
      <c r="I123" s="6"/>
      <c r="J123" s="7" t="str">
        <f t="shared" si="6"/>
        <v xml:space="preserve"> </v>
      </c>
      <c r="K123" s="6"/>
      <c r="L123" s="7" t="str">
        <f t="shared" si="7"/>
        <v xml:space="preserve"> </v>
      </c>
      <c r="M123" s="6"/>
    </row>
    <row r="124" spans="1:13" ht="38.25" x14ac:dyDescent="0.2">
      <c r="A124" s="5" t="s">
        <v>1244</v>
      </c>
      <c r="B124" s="5" t="s">
        <v>240</v>
      </c>
      <c r="C124" s="6">
        <v>10019.76</v>
      </c>
      <c r="D124" s="6">
        <v>2105.0749999999998</v>
      </c>
      <c r="E124" s="7">
        <f t="shared" si="4"/>
        <v>21.009235750157686</v>
      </c>
      <c r="F124" s="6">
        <v>2583.1</v>
      </c>
      <c r="G124" s="7">
        <f t="shared" si="5"/>
        <v>81.494134954124888</v>
      </c>
      <c r="H124" s="6">
        <v>10019.76</v>
      </c>
      <c r="I124" s="6">
        <v>2105.0749999999998</v>
      </c>
      <c r="J124" s="7">
        <f t="shared" si="6"/>
        <v>21.009235750157686</v>
      </c>
      <c r="K124" s="6">
        <v>2583.1</v>
      </c>
      <c r="L124" s="7">
        <f t="shared" si="7"/>
        <v>81.494134954124888</v>
      </c>
      <c r="M124" s="6">
        <v>1005.6499999999999</v>
      </c>
    </row>
    <row r="125" spans="1:13" ht="51" x14ac:dyDescent="0.2">
      <c r="A125" s="5" t="s">
        <v>387</v>
      </c>
      <c r="B125" s="5" t="s">
        <v>949</v>
      </c>
      <c r="C125" s="6">
        <v>1820.76</v>
      </c>
      <c r="D125" s="6">
        <v>358.22500000000002</v>
      </c>
      <c r="E125" s="7">
        <f t="shared" si="4"/>
        <v>19.674476592192271</v>
      </c>
      <c r="F125" s="6">
        <v>530.85</v>
      </c>
      <c r="G125" s="7">
        <f t="shared" si="5"/>
        <v>67.481397758312141</v>
      </c>
      <c r="H125" s="6">
        <v>1820.76</v>
      </c>
      <c r="I125" s="6">
        <v>358.22500000000002</v>
      </c>
      <c r="J125" s="7">
        <f t="shared" si="6"/>
        <v>19.674476592192271</v>
      </c>
      <c r="K125" s="6">
        <v>530.85</v>
      </c>
      <c r="L125" s="7">
        <f t="shared" si="7"/>
        <v>67.481397758312141</v>
      </c>
      <c r="M125" s="6">
        <v>154.80000000000001</v>
      </c>
    </row>
    <row r="126" spans="1:13" ht="102" x14ac:dyDescent="0.2">
      <c r="A126" s="5" t="s">
        <v>1213</v>
      </c>
      <c r="B126" s="5" t="s">
        <v>278</v>
      </c>
      <c r="C126" s="6">
        <v>8199</v>
      </c>
      <c r="D126" s="6">
        <v>1746.85</v>
      </c>
      <c r="E126" s="7">
        <f t="shared" si="4"/>
        <v>21.305647030125623</v>
      </c>
      <c r="F126" s="6">
        <v>2052.25</v>
      </c>
      <c r="G126" s="7">
        <f t="shared" si="5"/>
        <v>85.118772079425014</v>
      </c>
      <c r="H126" s="6">
        <v>8199</v>
      </c>
      <c r="I126" s="6">
        <v>1746.85</v>
      </c>
      <c r="J126" s="7">
        <f t="shared" si="6"/>
        <v>21.305647030125623</v>
      </c>
      <c r="K126" s="6">
        <v>2052.25</v>
      </c>
      <c r="L126" s="7">
        <f t="shared" si="7"/>
        <v>85.118772079425014</v>
      </c>
      <c r="M126" s="6">
        <v>850.84999999999991</v>
      </c>
    </row>
    <row r="127" spans="1:13" x14ac:dyDescent="0.2">
      <c r="A127" s="5" t="s">
        <v>1435</v>
      </c>
      <c r="B127" s="5" t="s">
        <v>959</v>
      </c>
      <c r="C127" s="6">
        <v>806.6</v>
      </c>
      <c r="D127" s="6">
        <v>100</v>
      </c>
      <c r="E127" s="7">
        <f t="shared" si="4"/>
        <v>12.397718819737168</v>
      </c>
      <c r="F127" s="6">
        <v>265</v>
      </c>
      <c r="G127" s="7">
        <f t="shared" si="5"/>
        <v>37.735849056603776</v>
      </c>
      <c r="H127" s="6"/>
      <c r="I127" s="6"/>
      <c r="J127" s="7" t="str">
        <f t="shared" si="6"/>
        <v xml:space="preserve"> </v>
      </c>
      <c r="K127" s="6"/>
      <c r="L127" s="7" t="str">
        <f t="shared" si="7"/>
        <v xml:space="preserve"> </v>
      </c>
      <c r="M127" s="6"/>
    </row>
    <row r="128" spans="1:13" ht="76.5" x14ac:dyDescent="0.2">
      <c r="A128" s="5" t="s">
        <v>982</v>
      </c>
      <c r="B128" s="5" t="s">
        <v>325</v>
      </c>
      <c r="C128" s="6">
        <v>4.8</v>
      </c>
      <c r="D128" s="6"/>
      <c r="E128" s="7" t="str">
        <f t="shared" si="4"/>
        <v/>
      </c>
      <c r="F128" s="6">
        <v>1.6</v>
      </c>
      <c r="G128" s="7" t="str">
        <f t="shared" si="5"/>
        <v/>
      </c>
      <c r="H128" s="6">
        <v>4.8</v>
      </c>
      <c r="I128" s="6"/>
      <c r="J128" s="7" t="str">
        <f t="shared" si="6"/>
        <v/>
      </c>
      <c r="K128" s="6">
        <v>1.6</v>
      </c>
      <c r="L128" s="7" t="str">
        <f t="shared" si="7"/>
        <v/>
      </c>
      <c r="M128" s="6"/>
    </row>
    <row r="129" spans="1:13" ht="38.25" x14ac:dyDescent="0.2">
      <c r="A129" s="5" t="s">
        <v>510</v>
      </c>
      <c r="B129" s="5" t="s">
        <v>931</v>
      </c>
      <c r="C129" s="6">
        <v>195.2</v>
      </c>
      <c r="D129" s="6"/>
      <c r="E129" s="7" t="str">
        <f t="shared" si="4"/>
        <v/>
      </c>
      <c r="F129" s="6">
        <v>66.75</v>
      </c>
      <c r="G129" s="7" t="str">
        <f t="shared" si="5"/>
        <v/>
      </c>
      <c r="H129" s="6">
        <v>176</v>
      </c>
      <c r="I129" s="6"/>
      <c r="J129" s="7" t="str">
        <f t="shared" si="6"/>
        <v/>
      </c>
      <c r="K129" s="6">
        <v>66.75</v>
      </c>
      <c r="L129" s="7" t="str">
        <f t="shared" si="7"/>
        <v/>
      </c>
      <c r="M129" s="6"/>
    </row>
    <row r="130" spans="1:13" ht="51" x14ac:dyDescent="0.2">
      <c r="A130" s="5" t="s">
        <v>473</v>
      </c>
      <c r="B130" s="5" t="s">
        <v>1200</v>
      </c>
      <c r="C130" s="6">
        <v>176</v>
      </c>
      <c r="D130" s="6"/>
      <c r="E130" s="7" t="str">
        <f t="shared" si="4"/>
        <v/>
      </c>
      <c r="F130" s="6">
        <v>66.75</v>
      </c>
      <c r="G130" s="7" t="str">
        <f t="shared" si="5"/>
        <v/>
      </c>
      <c r="H130" s="6">
        <v>176</v>
      </c>
      <c r="I130" s="6"/>
      <c r="J130" s="7" t="str">
        <f t="shared" si="6"/>
        <v/>
      </c>
      <c r="K130" s="6">
        <v>66.75</v>
      </c>
      <c r="L130" s="7" t="str">
        <f t="shared" si="7"/>
        <v/>
      </c>
      <c r="M130" s="6"/>
    </row>
    <row r="131" spans="1:13" ht="51" x14ac:dyDescent="0.2">
      <c r="A131" s="5" t="s">
        <v>1289</v>
      </c>
      <c r="B131" s="5" t="s">
        <v>356</v>
      </c>
      <c r="C131" s="6">
        <v>19.2</v>
      </c>
      <c r="D131" s="6"/>
      <c r="E131" s="7" t="str">
        <f t="shared" si="4"/>
        <v/>
      </c>
      <c r="F131" s="6"/>
      <c r="G131" s="7" t="str">
        <f t="shared" si="5"/>
        <v xml:space="preserve"> </v>
      </c>
      <c r="H131" s="6"/>
      <c r="I131" s="6"/>
      <c r="J131" s="7" t="str">
        <f t="shared" si="6"/>
        <v xml:space="preserve"> </v>
      </c>
      <c r="K131" s="6"/>
      <c r="L131" s="7" t="str">
        <f t="shared" si="7"/>
        <v xml:space="preserve"> </v>
      </c>
      <c r="M131" s="6"/>
    </row>
    <row r="132" spans="1:13" ht="25.5" x14ac:dyDescent="0.2">
      <c r="A132" s="5" t="s">
        <v>569</v>
      </c>
      <c r="B132" s="5" t="s">
        <v>1137</v>
      </c>
      <c r="C132" s="6"/>
      <c r="D132" s="6">
        <v>2.5</v>
      </c>
      <c r="E132" s="7" t="str">
        <f t="shared" si="4"/>
        <v xml:space="preserve"> </v>
      </c>
      <c r="F132" s="6"/>
      <c r="G132" s="7" t="str">
        <f t="shared" si="5"/>
        <v xml:space="preserve"> </v>
      </c>
      <c r="H132" s="6"/>
      <c r="I132" s="6">
        <v>2.5</v>
      </c>
      <c r="J132" s="7" t="str">
        <f t="shared" si="6"/>
        <v xml:space="preserve"> </v>
      </c>
      <c r="K132" s="6"/>
      <c r="L132" s="7" t="str">
        <f t="shared" si="7"/>
        <v xml:space="preserve"> </v>
      </c>
      <c r="M132" s="6"/>
    </row>
    <row r="133" spans="1:13" ht="25.5" x14ac:dyDescent="0.2">
      <c r="A133" s="5" t="s">
        <v>783</v>
      </c>
      <c r="B133" s="5" t="s">
        <v>684</v>
      </c>
      <c r="C133" s="6">
        <v>66</v>
      </c>
      <c r="D133" s="6">
        <v>3.75</v>
      </c>
      <c r="E133" s="7">
        <f t="shared" si="4"/>
        <v>5.6818181818181817</v>
      </c>
      <c r="F133" s="6">
        <v>18</v>
      </c>
      <c r="G133" s="7">
        <f t="shared" si="5"/>
        <v>20.833333333333336</v>
      </c>
      <c r="H133" s="6">
        <v>66</v>
      </c>
      <c r="I133" s="6">
        <v>3.75</v>
      </c>
      <c r="J133" s="7">
        <f t="shared" si="6"/>
        <v>5.6818181818181817</v>
      </c>
      <c r="K133" s="6">
        <v>18</v>
      </c>
      <c r="L133" s="7">
        <f t="shared" si="7"/>
        <v>20.833333333333336</v>
      </c>
      <c r="M133" s="6">
        <v>1.65</v>
      </c>
    </row>
    <row r="134" spans="1:13" ht="51" x14ac:dyDescent="0.2">
      <c r="A134" s="5" t="s">
        <v>500</v>
      </c>
      <c r="B134" s="5" t="s">
        <v>460</v>
      </c>
      <c r="C134" s="6">
        <v>140</v>
      </c>
      <c r="D134" s="6">
        <v>35</v>
      </c>
      <c r="E134" s="7">
        <f t="shared" si="4"/>
        <v>25</v>
      </c>
      <c r="F134" s="6">
        <v>85</v>
      </c>
      <c r="G134" s="7">
        <f t="shared" si="5"/>
        <v>41.17647058823529</v>
      </c>
      <c r="H134" s="6">
        <v>140</v>
      </c>
      <c r="I134" s="6">
        <v>35</v>
      </c>
      <c r="J134" s="7">
        <f t="shared" si="6"/>
        <v>25</v>
      </c>
      <c r="K134" s="6">
        <v>85</v>
      </c>
      <c r="L134" s="7">
        <f t="shared" si="7"/>
        <v>41.17647058823529</v>
      </c>
      <c r="M134" s="6">
        <v>35</v>
      </c>
    </row>
    <row r="135" spans="1:13" ht="51" x14ac:dyDescent="0.2">
      <c r="A135" s="5" t="s">
        <v>730</v>
      </c>
      <c r="B135" s="5" t="s">
        <v>1384</v>
      </c>
      <c r="C135" s="6">
        <v>462.5</v>
      </c>
      <c r="D135" s="6">
        <v>92.5</v>
      </c>
      <c r="E135" s="7">
        <f t="shared" ref="E135:E198" si="8">IF(C135=0," ",IF(D135/C135*100&gt;200,"свыше 200",IF(D135/C135&gt;0,D135/C135*100,"")))</f>
        <v>20</v>
      </c>
      <c r="F135" s="6">
        <v>82.5</v>
      </c>
      <c r="G135" s="7">
        <f t="shared" ref="G135:G198" si="9">IF(F135=0," ",IF(D135/F135*100&gt;200,"свыше 200",IF(D135/F135&gt;0,D135/F135*100,"")))</f>
        <v>112.12121212121211</v>
      </c>
      <c r="H135" s="6">
        <v>462.5</v>
      </c>
      <c r="I135" s="6">
        <v>92.5</v>
      </c>
      <c r="J135" s="7">
        <f t="shared" ref="J135:J198" si="10">IF(H135=0," ",IF(I135/H135*100&gt;200,"свыше 200",IF(I135/H135&gt;0,I135/H135*100,"")))</f>
        <v>20</v>
      </c>
      <c r="K135" s="6">
        <v>82.5</v>
      </c>
      <c r="L135" s="7">
        <f t="shared" ref="L135:L198" si="11">IF(K135=0," ",IF(I135/K135*100&gt;200,"свыше 200",IF(I135/K135&gt;0,I135/K135*100,"")))</f>
        <v>112.12121212121211</v>
      </c>
      <c r="M135" s="6">
        <v>12.5</v>
      </c>
    </row>
    <row r="136" spans="1:13" ht="38.25" x14ac:dyDescent="0.2">
      <c r="A136" s="5" t="s">
        <v>800</v>
      </c>
      <c r="B136" s="5" t="s">
        <v>683</v>
      </c>
      <c r="C136" s="6">
        <v>480</v>
      </c>
      <c r="D136" s="6">
        <v>75</v>
      </c>
      <c r="E136" s="7">
        <f t="shared" si="8"/>
        <v>15.625</v>
      </c>
      <c r="F136" s="6">
        <v>190</v>
      </c>
      <c r="G136" s="7">
        <f t="shared" si="9"/>
        <v>39.473684210526315</v>
      </c>
      <c r="H136" s="6">
        <v>480</v>
      </c>
      <c r="I136" s="6">
        <v>75</v>
      </c>
      <c r="J136" s="7">
        <f t="shared" si="10"/>
        <v>15.625</v>
      </c>
      <c r="K136" s="6">
        <v>190</v>
      </c>
      <c r="L136" s="7">
        <f t="shared" si="11"/>
        <v>39.473684210526315</v>
      </c>
      <c r="M136" s="6"/>
    </row>
    <row r="137" spans="1:13" ht="51" x14ac:dyDescent="0.2">
      <c r="A137" s="5" t="s">
        <v>557</v>
      </c>
      <c r="B137" s="5" t="s">
        <v>227</v>
      </c>
      <c r="C137" s="6">
        <v>309.8</v>
      </c>
      <c r="D137" s="6">
        <v>4.4000000000000004</v>
      </c>
      <c r="E137" s="7">
        <f t="shared" si="8"/>
        <v>1.4202711426726922</v>
      </c>
      <c r="F137" s="6">
        <v>73.3</v>
      </c>
      <c r="G137" s="7">
        <f t="shared" si="9"/>
        <v>6.002728512960438</v>
      </c>
      <c r="H137" s="6">
        <v>309.8</v>
      </c>
      <c r="I137" s="6">
        <v>4.4000000000000004</v>
      </c>
      <c r="J137" s="7">
        <f t="shared" si="10"/>
        <v>1.4202711426726922</v>
      </c>
      <c r="K137" s="6">
        <v>73.3</v>
      </c>
      <c r="L137" s="7">
        <f t="shared" si="11"/>
        <v>6.002728512960438</v>
      </c>
      <c r="M137" s="6"/>
    </row>
    <row r="138" spans="1:13" ht="25.5" x14ac:dyDescent="0.2">
      <c r="A138" s="5" t="s">
        <v>276</v>
      </c>
      <c r="B138" s="5" t="s">
        <v>558</v>
      </c>
      <c r="C138" s="6"/>
      <c r="D138" s="6">
        <v>-208.19692000000001</v>
      </c>
      <c r="E138" s="7" t="str">
        <f t="shared" si="8"/>
        <v xml:space="preserve"> </v>
      </c>
      <c r="F138" s="6">
        <v>0.50214000000000003</v>
      </c>
      <c r="G138" s="7" t="str">
        <f t="shared" si="9"/>
        <v/>
      </c>
      <c r="H138" s="6"/>
      <c r="I138" s="6">
        <v>12.676690000000001</v>
      </c>
      <c r="J138" s="7" t="str">
        <f t="shared" si="10"/>
        <v xml:space="preserve"> </v>
      </c>
      <c r="K138" s="6">
        <v>2.3689999999999999E-2</v>
      </c>
      <c r="L138" s="7" t="str">
        <f t="shared" si="11"/>
        <v>свыше 200</v>
      </c>
      <c r="M138" s="6">
        <v>15.55246</v>
      </c>
    </row>
    <row r="139" spans="1:13" x14ac:dyDescent="0.2">
      <c r="A139" s="5" t="s">
        <v>1443</v>
      </c>
      <c r="B139" s="5" t="s">
        <v>1448</v>
      </c>
      <c r="C139" s="6"/>
      <c r="D139" s="6">
        <v>-0.81028999999999995</v>
      </c>
      <c r="E139" s="7" t="str">
        <f t="shared" si="8"/>
        <v xml:space="preserve"> </v>
      </c>
      <c r="F139" s="6">
        <v>-2.5710700000000002</v>
      </c>
      <c r="G139" s="7">
        <f t="shared" si="9"/>
        <v>31.515672463215701</v>
      </c>
      <c r="H139" s="6"/>
      <c r="I139" s="6"/>
      <c r="J139" s="7" t="str">
        <f t="shared" si="10"/>
        <v xml:space="preserve"> </v>
      </c>
      <c r="K139" s="6"/>
      <c r="L139" s="7" t="str">
        <f t="shared" si="11"/>
        <v xml:space="preserve"> </v>
      </c>
      <c r="M139" s="6"/>
    </row>
    <row r="140" spans="1:13" ht="25.5" x14ac:dyDescent="0.2">
      <c r="A140" s="5" t="s">
        <v>918</v>
      </c>
      <c r="B140" s="5" t="s">
        <v>672</v>
      </c>
      <c r="C140" s="6"/>
      <c r="D140" s="6">
        <v>1.68571</v>
      </c>
      <c r="E140" s="7" t="str">
        <f t="shared" si="8"/>
        <v xml:space="preserve"> </v>
      </c>
      <c r="F140" s="6"/>
      <c r="G140" s="7" t="str">
        <f t="shared" si="9"/>
        <v xml:space="preserve"> </v>
      </c>
      <c r="H140" s="6"/>
      <c r="I140" s="6"/>
      <c r="J140" s="7" t="str">
        <f t="shared" si="10"/>
        <v xml:space="preserve"> </v>
      </c>
      <c r="K140" s="6"/>
      <c r="L140" s="7" t="str">
        <f t="shared" si="11"/>
        <v xml:space="preserve"> </v>
      </c>
      <c r="M140" s="6"/>
    </row>
    <row r="141" spans="1:13" ht="25.5" x14ac:dyDescent="0.2">
      <c r="A141" s="5" t="s">
        <v>944</v>
      </c>
      <c r="B141" s="5" t="s">
        <v>605</v>
      </c>
      <c r="C141" s="6"/>
      <c r="D141" s="6">
        <v>-2.496</v>
      </c>
      <c r="E141" s="7" t="str">
        <f t="shared" si="8"/>
        <v xml:space="preserve"> </v>
      </c>
      <c r="F141" s="6">
        <v>-2.5710700000000002</v>
      </c>
      <c r="G141" s="7">
        <f t="shared" si="9"/>
        <v>97.080203961774657</v>
      </c>
      <c r="H141" s="6"/>
      <c r="I141" s="6"/>
      <c r="J141" s="7" t="str">
        <f t="shared" si="10"/>
        <v xml:space="preserve"> </v>
      </c>
      <c r="K141" s="6"/>
      <c r="L141" s="7" t="str">
        <f t="shared" si="11"/>
        <v xml:space="preserve"> </v>
      </c>
      <c r="M141" s="6"/>
    </row>
    <row r="142" spans="1:13" x14ac:dyDescent="0.2">
      <c r="A142" s="5" t="s">
        <v>1326</v>
      </c>
      <c r="B142" s="5" t="s">
        <v>1005</v>
      </c>
      <c r="C142" s="6"/>
      <c r="D142" s="6">
        <v>-3.3369300000000002</v>
      </c>
      <c r="E142" s="7" t="str">
        <f t="shared" si="8"/>
        <v xml:space="preserve"> </v>
      </c>
      <c r="F142" s="6"/>
      <c r="G142" s="7" t="str">
        <f t="shared" si="9"/>
        <v xml:space="preserve"> </v>
      </c>
      <c r="H142" s="6"/>
      <c r="I142" s="6">
        <v>-3.3359299999999998</v>
      </c>
      <c r="J142" s="7" t="str">
        <f t="shared" si="10"/>
        <v xml:space="preserve"> </v>
      </c>
      <c r="K142" s="6"/>
      <c r="L142" s="7" t="str">
        <f t="shared" si="11"/>
        <v xml:space="preserve"> </v>
      </c>
      <c r="M142" s="6">
        <v>5.068000000000028E-2</v>
      </c>
    </row>
    <row r="143" spans="1:13" x14ac:dyDescent="0.2">
      <c r="A143" s="5" t="s">
        <v>1070</v>
      </c>
      <c r="B143" s="5" t="s">
        <v>235</v>
      </c>
      <c r="C143" s="6"/>
      <c r="D143" s="6">
        <v>-1.2256400000000001</v>
      </c>
      <c r="E143" s="7" t="str">
        <f t="shared" si="8"/>
        <v xml:space="preserve"> </v>
      </c>
      <c r="F143" s="6"/>
      <c r="G143" s="7" t="str">
        <f t="shared" si="9"/>
        <v xml:space="preserve"> </v>
      </c>
      <c r="H143" s="6"/>
      <c r="I143" s="6">
        <v>-1.22464</v>
      </c>
      <c r="J143" s="7" t="str">
        <f t="shared" si="10"/>
        <v xml:space="preserve"> </v>
      </c>
      <c r="K143" s="6"/>
      <c r="L143" s="7" t="str">
        <f t="shared" si="11"/>
        <v xml:space="preserve"> </v>
      </c>
      <c r="M143" s="6">
        <v>3.3139999999999947E-2</v>
      </c>
    </row>
    <row r="144" spans="1:13" x14ac:dyDescent="0.2">
      <c r="A144" s="5" t="s">
        <v>224</v>
      </c>
      <c r="B144" s="5" t="s">
        <v>784</v>
      </c>
      <c r="C144" s="6"/>
      <c r="D144" s="6"/>
      <c r="E144" s="7" t="str">
        <f t="shared" si="8"/>
        <v xml:space="preserve"> </v>
      </c>
      <c r="F144" s="6"/>
      <c r="G144" s="7" t="str">
        <f t="shared" si="9"/>
        <v xml:space="preserve"> </v>
      </c>
      <c r="H144" s="6"/>
      <c r="I144" s="6"/>
      <c r="J144" s="7" t="str">
        <f t="shared" si="10"/>
        <v xml:space="preserve"> </v>
      </c>
      <c r="K144" s="6"/>
      <c r="L144" s="7" t="str">
        <f t="shared" si="11"/>
        <v xml:space="preserve"> </v>
      </c>
      <c r="M144" s="6"/>
    </row>
    <row r="145" spans="1:13" ht="25.5" x14ac:dyDescent="0.2">
      <c r="A145" s="5" t="s">
        <v>438</v>
      </c>
      <c r="B145" s="5" t="s">
        <v>1501</v>
      </c>
      <c r="C145" s="6"/>
      <c r="D145" s="6"/>
      <c r="E145" s="7" t="str">
        <f t="shared" si="8"/>
        <v xml:space="preserve"> </v>
      </c>
      <c r="F145" s="6"/>
      <c r="G145" s="7" t="str">
        <f t="shared" si="9"/>
        <v xml:space="preserve"> </v>
      </c>
      <c r="H145" s="6"/>
      <c r="I145" s="6"/>
      <c r="J145" s="7" t="str">
        <f t="shared" si="10"/>
        <v xml:space="preserve"> </v>
      </c>
      <c r="K145" s="6"/>
      <c r="L145" s="7" t="str">
        <f t="shared" si="11"/>
        <v xml:space="preserve"> </v>
      </c>
      <c r="M145" s="6"/>
    </row>
    <row r="146" spans="1:13" x14ac:dyDescent="0.2">
      <c r="A146" s="5" t="s">
        <v>718</v>
      </c>
      <c r="B146" s="5" t="s">
        <v>1538</v>
      </c>
      <c r="C146" s="6"/>
      <c r="D146" s="6">
        <v>-1.22464</v>
      </c>
      <c r="E146" s="7" t="str">
        <f t="shared" si="8"/>
        <v xml:space="preserve"> </v>
      </c>
      <c r="F146" s="6"/>
      <c r="G146" s="7" t="str">
        <f t="shared" si="9"/>
        <v xml:space="preserve"> </v>
      </c>
      <c r="H146" s="6"/>
      <c r="I146" s="6">
        <v>-1.22464</v>
      </c>
      <c r="J146" s="7" t="str">
        <f t="shared" si="10"/>
        <v xml:space="preserve"> </v>
      </c>
      <c r="K146" s="6"/>
      <c r="L146" s="7" t="str">
        <f t="shared" si="11"/>
        <v xml:space="preserve"> </v>
      </c>
      <c r="M146" s="6">
        <v>3.3139999999999947E-2</v>
      </c>
    </row>
    <row r="147" spans="1:13" x14ac:dyDescent="0.2">
      <c r="A147" s="5" t="s">
        <v>1283</v>
      </c>
      <c r="B147" s="5" t="s">
        <v>1133</v>
      </c>
      <c r="C147" s="6"/>
      <c r="D147" s="6">
        <v>-2.1112899999999999</v>
      </c>
      <c r="E147" s="7" t="str">
        <f t="shared" si="8"/>
        <v xml:space="preserve"> </v>
      </c>
      <c r="F147" s="6"/>
      <c r="G147" s="7" t="str">
        <f t="shared" si="9"/>
        <v xml:space="preserve"> </v>
      </c>
      <c r="H147" s="6"/>
      <c r="I147" s="6">
        <v>-2.1112899999999999</v>
      </c>
      <c r="J147" s="7" t="str">
        <f t="shared" si="10"/>
        <v xml:space="preserve"> </v>
      </c>
      <c r="K147" s="6"/>
      <c r="L147" s="7" t="str">
        <f t="shared" si="11"/>
        <v xml:space="preserve"> </v>
      </c>
      <c r="M147" s="6">
        <v>1.7539999999999889E-2</v>
      </c>
    </row>
    <row r="148" spans="1:13" ht="51" x14ac:dyDescent="0.2">
      <c r="A148" s="5" t="s">
        <v>624</v>
      </c>
      <c r="B148" s="5" t="s">
        <v>67</v>
      </c>
      <c r="C148" s="6"/>
      <c r="D148" s="6">
        <v>-2.1112899999999999</v>
      </c>
      <c r="E148" s="7" t="str">
        <f t="shared" si="8"/>
        <v xml:space="preserve"> </v>
      </c>
      <c r="F148" s="6"/>
      <c r="G148" s="7" t="str">
        <f t="shared" si="9"/>
        <v xml:space="preserve"> </v>
      </c>
      <c r="H148" s="6"/>
      <c r="I148" s="6">
        <v>-2.1112899999999999</v>
      </c>
      <c r="J148" s="7" t="str">
        <f t="shared" si="10"/>
        <v xml:space="preserve"> </v>
      </c>
      <c r="K148" s="6"/>
      <c r="L148" s="7" t="str">
        <f t="shared" si="11"/>
        <v xml:space="preserve"> </v>
      </c>
      <c r="M148" s="6">
        <v>1.7539999999999889E-2</v>
      </c>
    </row>
    <row r="149" spans="1:13" x14ac:dyDescent="0.2">
      <c r="A149" s="5" t="s">
        <v>792</v>
      </c>
      <c r="B149" s="5" t="s">
        <v>1458</v>
      </c>
      <c r="C149" s="6"/>
      <c r="D149" s="6">
        <v>-181.59878</v>
      </c>
      <c r="E149" s="7" t="str">
        <f t="shared" si="8"/>
        <v xml:space="preserve"> </v>
      </c>
      <c r="F149" s="6">
        <v>3.0139800000000001</v>
      </c>
      <c r="G149" s="7" t="str">
        <f t="shared" si="9"/>
        <v/>
      </c>
      <c r="H149" s="6"/>
      <c r="I149" s="6">
        <v>18.579619999999998</v>
      </c>
      <c r="J149" s="7" t="str">
        <f t="shared" si="10"/>
        <v xml:space="preserve"> </v>
      </c>
      <c r="K149" s="6"/>
      <c r="L149" s="7" t="str">
        <f t="shared" si="11"/>
        <v xml:space="preserve"> </v>
      </c>
      <c r="M149" s="6">
        <v>9.5885899999999982</v>
      </c>
    </row>
    <row r="150" spans="1:13" x14ac:dyDescent="0.2">
      <c r="A150" s="5" t="s">
        <v>1329</v>
      </c>
      <c r="B150" s="5" t="s">
        <v>1546</v>
      </c>
      <c r="C150" s="6"/>
      <c r="D150" s="6">
        <v>0.60465999999999998</v>
      </c>
      <c r="E150" s="7" t="str">
        <f t="shared" si="8"/>
        <v xml:space="preserve"> </v>
      </c>
      <c r="F150" s="6"/>
      <c r="G150" s="7" t="str">
        <f t="shared" si="9"/>
        <v xml:space="preserve"> </v>
      </c>
      <c r="H150" s="6"/>
      <c r="I150" s="6">
        <v>0.30231999999999998</v>
      </c>
      <c r="J150" s="7" t="str">
        <f t="shared" si="10"/>
        <v xml:space="preserve"> </v>
      </c>
      <c r="K150" s="6"/>
      <c r="L150" s="7" t="str">
        <f t="shared" si="11"/>
        <v xml:space="preserve"> </v>
      </c>
      <c r="M150" s="6">
        <v>7.60928</v>
      </c>
    </row>
    <row r="151" spans="1:13" x14ac:dyDescent="0.2">
      <c r="A151" s="5" t="s">
        <v>870</v>
      </c>
      <c r="B151" s="5" t="s">
        <v>676</v>
      </c>
      <c r="C151" s="6"/>
      <c r="D151" s="6">
        <v>0.78998999999999997</v>
      </c>
      <c r="E151" s="7" t="str">
        <f t="shared" si="8"/>
        <v xml:space="preserve"> </v>
      </c>
      <c r="F151" s="6"/>
      <c r="G151" s="7" t="str">
        <f t="shared" si="9"/>
        <v xml:space="preserve"> </v>
      </c>
      <c r="H151" s="6"/>
      <c r="I151" s="6">
        <v>0.78998999999999997</v>
      </c>
      <c r="J151" s="7" t="str">
        <f t="shared" si="10"/>
        <v xml:space="preserve"> </v>
      </c>
      <c r="K151" s="6"/>
      <c r="L151" s="7" t="str">
        <f t="shared" si="11"/>
        <v xml:space="preserve"> </v>
      </c>
      <c r="M151" s="6">
        <v>2.0000000000000018E-2</v>
      </c>
    </row>
    <row r="152" spans="1:13" x14ac:dyDescent="0.2">
      <c r="A152" s="5" t="s">
        <v>577</v>
      </c>
      <c r="B152" s="5" t="s">
        <v>107</v>
      </c>
      <c r="C152" s="6"/>
      <c r="D152" s="6">
        <v>17.487310000000001</v>
      </c>
      <c r="E152" s="7" t="str">
        <f t="shared" si="8"/>
        <v xml:space="preserve"> </v>
      </c>
      <c r="F152" s="6"/>
      <c r="G152" s="7" t="str">
        <f t="shared" si="9"/>
        <v xml:space="preserve"> </v>
      </c>
      <c r="H152" s="6"/>
      <c r="I152" s="6">
        <v>17.487310000000001</v>
      </c>
      <c r="J152" s="7" t="str">
        <f t="shared" si="10"/>
        <v xml:space="preserve"> </v>
      </c>
      <c r="K152" s="6"/>
      <c r="L152" s="7" t="str">
        <f t="shared" si="11"/>
        <v xml:space="preserve"> </v>
      </c>
      <c r="M152" s="6">
        <v>1.9593100000000003</v>
      </c>
    </row>
    <row r="153" spans="1:13" x14ac:dyDescent="0.2">
      <c r="A153" s="5" t="s">
        <v>92</v>
      </c>
      <c r="B153" s="5" t="s">
        <v>1609</v>
      </c>
      <c r="C153" s="6"/>
      <c r="D153" s="6"/>
      <c r="E153" s="7" t="str">
        <f t="shared" si="8"/>
        <v xml:space="preserve"> </v>
      </c>
      <c r="F153" s="6">
        <v>3.0142000000000002</v>
      </c>
      <c r="G153" s="7" t="str">
        <f t="shared" si="9"/>
        <v/>
      </c>
      <c r="H153" s="6"/>
      <c r="I153" s="6"/>
      <c r="J153" s="7" t="str">
        <f t="shared" si="10"/>
        <v xml:space="preserve"> </v>
      </c>
      <c r="K153" s="6"/>
      <c r="L153" s="7" t="str">
        <f t="shared" si="11"/>
        <v xml:space="preserve"> </v>
      </c>
      <c r="M153" s="6"/>
    </row>
    <row r="154" spans="1:13" x14ac:dyDescent="0.2">
      <c r="A154" s="5" t="s">
        <v>1438</v>
      </c>
      <c r="B154" s="5" t="s">
        <v>168</v>
      </c>
      <c r="C154" s="6"/>
      <c r="D154" s="6">
        <v>-200.48074</v>
      </c>
      <c r="E154" s="7" t="str">
        <f t="shared" si="8"/>
        <v xml:space="preserve"> </v>
      </c>
      <c r="F154" s="6"/>
      <c r="G154" s="7" t="str">
        <f t="shared" si="9"/>
        <v xml:space="preserve"> </v>
      </c>
      <c r="H154" s="6"/>
      <c r="I154" s="6"/>
      <c r="J154" s="7" t="str">
        <f t="shared" si="10"/>
        <v xml:space="preserve"> </v>
      </c>
      <c r="K154" s="6"/>
      <c r="L154" s="7" t="str">
        <f t="shared" si="11"/>
        <v xml:space="preserve"> </v>
      </c>
      <c r="M154" s="6"/>
    </row>
    <row r="155" spans="1:13" ht="25.5" x14ac:dyDescent="0.2">
      <c r="A155" s="5" t="s">
        <v>1124</v>
      </c>
      <c r="B155" s="5" t="s">
        <v>1180</v>
      </c>
      <c r="C155" s="6"/>
      <c r="D155" s="6">
        <v>4.3042699999999998</v>
      </c>
      <c r="E155" s="7" t="str">
        <f t="shared" si="8"/>
        <v xml:space="preserve"> </v>
      </c>
      <c r="F155" s="6"/>
      <c r="G155" s="7" t="str">
        <f t="shared" si="9"/>
        <v xml:space="preserve"> </v>
      </c>
      <c r="H155" s="6"/>
      <c r="I155" s="6"/>
      <c r="J155" s="7" t="str">
        <f t="shared" si="10"/>
        <v xml:space="preserve"> </v>
      </c>
      <c r="K155" s="6"/>
      <c r="L155" s="7" t="str">
        <f t="shared" si="11"/>
        <v xml:space="preserve"> </v>
      </c>
      <c r="M155" s="6"/>
    </row>
    <row r="156" spans="1:13" ht="25.5" x14ac:dyDescent="0.2">
      <c r="A156" s="5" t="s">
        <v>488</v>
      </c>
      <c r="B156" s="5" t="s">
        <v>1273</v>
      </c>
      <c r="C156" s="6"/>
      <c r="D156" s="6">
        <v>0.89090999999999998</v>
      </c>
      <c r="E156" s="7" t="str">
        <f t="shared" si="8"/>
        <v xml:space="preserve"> </v>
      </c>
      <c r="F156" s="6"/>
      <c r="G156" s="7" t="str">
        <f t="shared" si="9"/>
        <v xml:space="preserve"> </v>
      </c>
      <c r="H156" s="6"/>
      <c r="I156" s="6"/>
      <c r="J156" s="7" t="str">
        <f t="shared" si="10"/>
        <v xml:space="preserve"> </v>
      </c>
      <c r="K156" s="6"/>
      <c r="L156" s="7" t="str">
        <f t="shared" si="11"/>
        <v xml:space="preserve"> </v>
      </c>
      <c r="M156" s="6"/>
    </row>
    <row r="157" spans="1:13" ht="25.5" x14ac:dyDescent="0.2">
      <c r="A157" s="5" t="s">
        <v>353</v>
      </c>
      <c r="B157" s="5" t="s">
        <v>1153</v>
      </c>
      <c r="C157" s="6"/>
      <c r="D157" s="6">
        <v>-205.67591999999999</v>
      </c>
      <c r="E157" s="7" t="str">
        <f t="shared" si="8"/>
        <v xml:space="preserve"> </v>
      </c>
      <c r="F157" s="6"/>
      <c r="G157" s="7" t="str">
        <f t="shared" si="9"/>
        <v xml:space="preserve"> </v>
      </c>
      <c r="H157" s="6"/>
      <c r="I157" s="6"/>
      <c r="J157" s="7" t="str">
        <f t="shared" si="10"/>
        <v xml:space="preserve"> </v>
      </c>
      <c r="K157" s="6"/>
      <c r="L157" s="7" t="str">
        <f t="shared" si="11"/>
        <v xml:space="preserve"> </v>
      </c>
      <c r="M157" s="6"/>
    </row>
    <row r="158" spans="1:13" ht="25.5" x14ac:dyDescent="0.2">
      <c r="A158" s="5" t="s">
        <v>11</v>
      </c>
      <c r="B158" s="5" t="s">
        <v>566</v>
      </c>
      <c r="C158" s="6"/>
      <c r="D158" s="6">
        <v>-2.9887000000000001</v>
      </c>
      <c r="E158" s="7" t="str">
        <f t="shared" si="8"/>
        <v xml:space="preserve"> </v>
      </c>
      <c r="F158" s="6">
        <v>5.9229999999999998E-2</v>
      </c>
      <c r="G158" s="7" t="str">
        <f t="shared" si="9"/>
        <v/>
      </c>
      <c r="H158" s="6"/>
      <c r="I158" s="6">
        <v>-2.5670000000000002</v>
      </c>
      <c r="J158" s="7" t="str">
        <f t="shared" si="10"/>
        <v xml:space="preserve"> </v>
      </c>
      <c r="K158" s="6">
        <v>2.3689999999999999E-2</v>
      </c>
      <c r="L158" s="7" t="str">
        <f t="shared" si="11"/>
        <v/>
      </c>
      <c r="M158" s="6">
        <v>5.9131900000000002</v>
      </c>
    </row>
    <row r="159" spans="1:13" x14ac:dyDescent="0.2">
      <c r="A159" s="5" t="s">
        <v>1214</v>
      </c>
      <c r="B159" s="5" t="s">
        <v>445</v>
      </c>
      <c r="C159" s="6"/>
      <c r="D159" s="6">
        <v>-0.70282999999999995</v>
      </c>
      <c r="E159" s="7" t="str">
        <f t="shared" si="8"/>
        <v xml:space="preserve"> </v>
      </c>
      <c r="F159" s="6">
        <v>5.9229999999999998E-2</v>
      </c>
      <c r="G159" s="7" t="str">
        <f t="shared" si="9"/>
        <v/>
      </c>
      <c r="H159" s="6"/>
      <c r="I159" s="6">
        <v>-0.28112999999999999</v>
      </c>
      <c r="J159" s="7" t="str">
        <f t="shared" si="10"/>
        <v xml:space="preserve"> </v>
      </c>
      <c r="K159" s="6">
        <v>2.3689999999999999E-2</v>
      </c>
      <c r="L159" s="7" t="str">
        <f t="shared" si="11"/>
        <v/>
      </c>
      <c r="M159" s="6">
        <v>1.6229100000000001</v>
      </c>
    </row>
    <row r="160" spans="1:13" x14ac:dyDescent="0.2">
      <c r="A160" s="5" t="s">
        <v>748</v>
      </c>
      <c r="B160" s="5" t="s">
        <v>1223</v>
      </c>
      <c r="C160" s="6"/>
      <c r="D160" s="6">
        <v>-2.2858700000000001</v>
      </c>
      <c r="E160" s="7" t="str">
        <f t="shared" si="8"/>
        <v xml:space="preserve"> </v>
      </c>
      <c r="F160" s="6"/>
      <c r="G160" s="7" t="str">
        <f t="shared" si="9"/>
        <v xml:space="preserve"> </v>
      </c>
      <c r="H160" s="6"/>
      <c r="I160" s="6">
        <v>-2.2858700000000001</v>
      </c>
      <c r="J160" s="7" t="str">
        <f t="shared" si="10"/>
        <v xml:space="preserve"> </v>
      </c>
      <c r="K160" s="6"/>
      <c r="L160" s="7" t="str">
        <f t="shared" si="11"/>
        <v xml:space="preserve"> </v>
      </c>
      <c r="M160" s="6">
        <v>4.2902800000000001</v>
      </c>
    </row>
    <row r="161" spans="1:13" x14ac:dyDescent="0.2">
      <c r="A161" s="5" t="s">
        <v>1075</v>
      </c>
      <c r="B161" s="5" t="s">
        <v>595</v>
      </c>
      <c r="C161" s="6"/>
      <c r="D161" s="6">
        <v>-19.462219999999999</v>
      </c>
      <c r="E161" s="7" t="str">
        <f t="shared" si="8"/>
        <v xml:space="preserve"> </v>
      </c>
      <c r="F161" s="6"/>
      <c r="G161" s="7" t="str">
        <f t="shared" si="9"/>
        <v xml:space="preserve"> </v>
      </c>
      <c r="H161" s="6"/>
      <c r="I161" s="6"/>
      <c r="J161" s="7" t="str">
        <f t="shared" si="10"/>
        <v xml:space="preserve"> </v>
      </c>
      <c r="K161" s="6"/>
      <c r="L161" s="7" t="str">
        <f t="shared" si="11"/>
        <v xml:space="preserve"> </v>
      </c>
      <c r="M161" s="6"/>
    </row>
    <row r="162" spans="1:13" x14ac:dyDescent="0.2">
      <c r="A162" s="5" t="s">
        <v>1295</v>
      </c>
      <c r="B162" s="5" t="s">
        <v>116</v>
      </c>
      <c r="C162" s="6"/>
      <c r="D162" s="6">
        <v>1.0330000000000001E-2</v>
      </c>
      <c r="E162" s="7" t="str">
        <f t="shared" si="8"/>
        <v xml:space="preserve"> </v>
      </c>
      <c r="F162" s="6"/>
      <c r="G162" s="7" t="str">
        <f t="shared" si="9"/>
        <v xml:space="preserve"> </v>
      </c>
      <c r="H162" s="6"/>
      <c r="I162" s="6"/>
      <c r="J162" s="7" t="str">
        <f t="shared" si="10"/>
        <v xml:space="preserve"> </v>
      </c>
      <c r="K162" s="6"/>
      <c r="L162" s="7" t="str">
        <f t="shared" si="11"/>
        <v xml:space="preserve"> </v>
      </c>
      <c r="M162" s="6"/>
    </row>
    <row r="163" spans="1:13" x14ac:dyDescent="0.2">
      <c r="A163" s="5" t="s">
        <v>958</v>
      </c>
      <c r="B163" s="5" t="s">
        <v>875</v>
      </c>
      <c r="C163" s="6"/>
      <c r="D163" s="6">
        <v>1.0330000000000001E-2</v>
      </c>
      <c r="E163" s="7" t="str">
        <f t="shared" si="8"/>
        <v xml:space="preserve"> </v>
      </c>
      <c r="F163" s="6"/>
      <c r="G163" s="7" t="str">
        <f t="shared" si="9"/>
        <v xml:space="preserve"> </v>
      </c>
      <c r="H163" s="6"/>
      <c r="I163" s="6"/>
      <c r="J163" s="7" t="str">
        <f t="shared" si="10"/>
        <v xml:space="preserve"> </v>
      </c>
      <c r="K163" s="6"/>
      <c r="L163" s="7" t="str">
        <f t="shared" si="11"/>
        <v xml:space="preserve"> </v>
      </c>
      <c r="M163" s="6"/>
    </row>
    <row r="164" spans="1:13" ht="25.5" x14ac:dyDescent="0.2">
      <c r="A164" s="5" t="s">
        <v>1037</v>
      </c>
      <c r="B164" s="5" t="s">
        <v>466</v>
      </c>
      <c r="C164" s="6"/>
      <c r="D164" s="6">
        <v>0.67881999999999998</v>
      </c>
      <c r="E164" s="7" t="str">
        <f t="shared" si="8"/>
        <v xml:space="preserve"> </v>
      </c>
      <c r="F164" s="6"/>
      <c r="G164" s="7" t="str">
        <f t="shared" si="9"/>
        <v xml:space="preserve"> </v>
      </c>
      <c r="H164" s="6"/>
      <c r="I164" s="6"/>
      <c r="J164" s="7" t="str">
        <f t="shared" si="10"/>
        <v xml:space="preserve"> </v>
      </c>
      <c r="K164" s="6"/>
      <c r="L164" s="7" t="str">
        <f t="shared" si="11"/>
        <v xml:space="preserve"> </v>
      </c>
      <c r="M164" s="6"/>
    </row>
    <row r="165" spans="1:13" ht="38.25" x14ac:dyDescent="0.2">
      <c r="A165" s="5" t="s">
        <v>713</v>
      </c>
      <c r="B165" s="5" t="s">
        <v>589</v>
      </c>
      <c r="C165" s="6"/>
      <c r="D165" s="6">
        <v>0.71003000000000005</v>
      </c>
      <c r="E165" s="7" t="str">
        <f t="shared" si="8"/>
        <v xml:space="preserve"> </v>
      </c>
      <c r="F165" s="6"/>
      <c r="G165" s="7" t="str">
        <f t="shared" si="9"/>
        <v xml:space="preserve"> </v>
      </c>
      <c r="H165" s="6"/>
      <c r="I165" s="6"/>
      <c r="J165" s="7" t="str">
        <f t="shared" si="10"/>
        <v xml:space="preserve"> </v>
      </c>
      <c r="K165" s="6"/>
      <c r="L165" s="7" t="str">
        <f t="shared" si="11"/>
        <v xml:space="preserve"> </v>
      </c>
      <c r="M165" s="6"/>
    </row>
    <row r="166" spans="1:13" ht="38.25" x14ac:dyDescent="0.2">
      <c r="A166" s="5" t="s">
        <v>1335</v>
      </c>
      <c r="B166" s="5" t="s">
        <v>1201</v>
      </c>
      <c r="C166" s="6"/>
      <c r="D166" s="6">
        <v>-3.1210000000000002E-2</v>
      </c>
      <c r="E166" s="7" t="str">
        <f t="shared" si="8"/>
        <v xml:space="preserve"> </v>
      </c>
      <c r="F166" s="6"/>
      <c r="G166" s="7" t="str">
        <f t="shared" si="9"/>
        <v xml:space="preserve"> </v>
      </c>
      <c r="H166" s="6"/>
      <c r="I166" s="6"/>
      <c r="J166" s="7" t="str">
        <f t="shared" si="10"/>
        <v xml:space="preserve"> </v>
      </c>
      <c r="K166" s="6"/>
      <c r="L166" s="7" t="str">
        <f t="shared" si="11"/>
        <v xml:space="preserve"> </v>
      </c>
      <c r="M166" s="6"/>
    </row>
    <row r="167" spans="1:13" x14ac:dyDescent="0.2">
      <c r="A167" s="5" t="s">
        <v>91</v>
      </c>
      <c r="B167" s="5" t="s">
        <v>602</v>
      </c>
      <c r="C167" s="6"/>
      <c r="D167" s="6">
        <v>-20.15137</v>
      </c>
      <c r="E167" s="7" t="str">
        <f t="shared" si="8"/>
        <v xml:space="preserve"> </v>
      </c>
      <c r="F167" s="6"/>
      <c r="G167" s="7" t="str">
        <f t="shared" si="9"/>
        <v xml:space="preserve"> </v>
      </c>
      <c r="H167" s="6"/>
      <c r="I167" s="6"/>
      <c r="J167" s="7" t="str">
        <f t="shared" si="10"/>
        <v xml:space="preserve"> </v>
      </c>
      <c r="K167" s="6"/>
      <c r="L167" s="7" t="str">
        <f t="shared" si="11"/>
        <v xml:space="preserve"> </v>
      </c>
      <c r="M167" s="6"/>
    </row>
    <row r="168" spans="1:13" x14ac:dyDescent="0.2">
      <c r="A168" s="5" t="s">
        <v>1403</v>
      </c>
      <c r="B168" s="5" t="s">
        <v>1570</v>
      </c>
      <c r="C168" s="6"/>
      <c r="D168" s="6">
        <v>0.10767</v>
      </c>
      <c r="E168" s="7" t="str">
        <f t="shared" si="8"/>
        <v xml:space="preserve"> </v>
      </c>
      <c r="F168" s="6"/>
      <c r="G168" s="7" t="str">
        <f t="shared" si="9"/>
        <v xml:space="preserve"> </v>
      </c>
      <c r="H168" s="6"/>
      <c r="I168" s="6"/>
      <c r="J168" s="7" t="str">
        <f t="shared" si="10"/>
        <v xml:space="preserve"> </v>
      </c>
      <c r="K168" s="6"/>
      <c r="L168" s="7" t="str">
        <f t="shared" si="11"/>
        <v xml:space="preserve"> </v>
      </c>
      <c r="M168" s="6"/>
    </row>
    <row r="169" spans="1:13" x14ac:dyDescent="0.2">
      <c r="A169" s="5" t="s">
        <v>1080</v>
      </c>
      <c r="B169" s="5" t="s">
        <v>350</v>
      </c>
      <c r="C169" s="6"/>
      <c r="D169" s="6">
        <v>-20.259039999999999</v>
      </c>
      <c r="E169" s="7" t="str">
        <f t="shared" si="8"/>
        <v xml:space="preserve"> </v>
      </c>
      <c r="F169" s="6"/>
      <c r="G169" s="7" t="str">
        <f t="shared" si="9"/>
        <v xml:space="preserve"> </v>
      </c>
      <c r="H169" s="6"/>
      <c r="I169" s="6"/>
      <c r="J169" s="7" t="str">
        <f t="shared" si="10"/>
        <v xml:space="preserve"> </v>
      </c>
      <c r="K169" s="6"/>
      <c r="L169" s="7" t="str">
        <f t="shared" si="11"/>
        <v xml:space="preserve"> </v>
      </c>
      <c r="M169" s="6"/>
    </row>
    <row r="170" spans="1:13" ht="25.5" x14ac:dyDescent="0.2">
      <c r="A170" s="5" t="s">
        <v>199</v>
      </c>
      <c r="B170" s="5" t="s">
        <v>805</v>
      </c>
      <c r="C170" s="6">
        <v>987472.85545999999</v>
      </c>
      <c r="D170" s="6">
        <v>126048.18329</v>
      </c>
      <c r="E170" s="7">
        <f t="shared" si="8"/>
        <v>12.764723869931824</v>
      </c>
      <c r="F170" s="6">
        <v>125227.06724999999</v>
      </c>
      <c r="G170" s="7">
        <f t="shared" si="9"/>
        <v>100.65570172490006</v>
      </c>
      <c r="H170" s="6">
        <v>530318.75266999996</v>
      </c>
      <c r="I170" s="6">
        <v>5443.7375000000002</v>
      </c>
      <c r="J170" s="7">
        <f t="shared" si="10"/>
        <v>1.0265029234950438</v>
      </c>
      <c r="K170" s="6">
        <v>5352.5633900000003</v>
      </c>
      <c r="L170" s="7">
        <f t="shared" si="11"/>
        <v>101.70337282077475</v>
      </c>
      <c r="M170" s="6">
        <v>2247.9456</v>
      </c>
    </row>
    <row r="171" spans="1:13" ht="51" x14ac:dyDescent="0.2">
      <c r="A171" s="5" t="s">
        <v>73</v>
      </c>
      <c r="B171" s="5" t="s">
        <v>388</v>
      </c>
      <c r="C171" s="6">
        <v>4717.4588000000003</v>
      </c>
      <c r="D171" s="6"/>
      <c r="E171" s="7" t="str">
        <f t="shared" si="8"/>
        <v/>
      </c>
      <c r="F171" s="6"/>
      <c r="G171" s="7" t="str">
        <f t="shared" si="9"/>
        <v xml:space="preserve"> </v>
      </c>
      <c r="H171" s="6"/>
      <c r="I171" s="6"/>
      <c r="J171" s="7" t="str">
        <f t="shared" si="10"/>
        <v xml:space="preserve"> </v>
      </c>
      <c r="K171" s="6"/>
      <c r="L171" s="7" t="str">
        <f t="shared" si="11"/>
        <v xml:space="preserve"> </v>
      </c>
      <c r="M171" s="6"/>
    </row>
    <row r="172" spans="1:13" ht="38.25" x14ac:dyDescent="0.2">
      <c r="A172" s="5" t="s">
        <v>930</v>
      </c>
      <c r="B172" s="5" t="s">
        <v>642</v>
      </c>
      <c r="C172" s="6">
        <v>4713.8768</v>
      </c>
      <c r="D172" s="6"/>
      <c r="E172" s="7" t="str">
        <f t="shared" si="8"/>
        <v/>
      </c>
      <c r="F172" s="6"/>
      <c r="G172" s="7" t="str">
        <f t="shared" si="9"/>
        <v xml:space="preserve"> </v>
      </c>
      <c r="H172" s="6"/>
      <c r="I172" s="6"/>
      <c r="J172" s="7" t="str">
        <f t="shared" si="10"/>
        <v xml:space="preserve"> </v>
      </c>
      <c r="K172" s="6"/>
      <c r="L172" s="7" t="str">
        <f t="shared" si="11"/>
        <v xml:space="preserve"> </v>
      </c>
      <c r="M172" s="6"/>
    </row>
    <row r="173" spans="1:13" ht="38.25" x14ac:dyDescent="0.2">
      <c r="A173" s="5" t="s">
        <v>964</v>
      </c>
      <c r="B173" s="5" t="s">
        <v>1368</v>
      </c>
      <c r="C173" s="6">
        <v>3.5819999999999999</v>
      </c>
      <c r="D173" s="6"/>
      <c r="E173" s="7" t="str">
        <f t="shared" si="8"/>
        <v/>
      </c>
      <c r="F173" s="6"/>
      <c r="G173" s="7" t="str">
        <f t="shared" si="9"/>
        <v xml:space="preserve"> </v>
      </c>
      <c r="H173" s="6"/>
      <c r="I173" s="6"/>
      <c r="J173" s="7" t="str">
        <f t="shared" si="10"/>
        <v xml:space="preserve"> </v>
      </c>
      <c r="K173" s="6"/>
      <c r="L173" s="7" t="str">
        <f t="shared" si="11"/>
        <v xml:space="preserve"> </v>
      </c>
      <c r="M173" s="6"/>
    </row>
    <row r="174" spans="1:13" x14ac:dyDescent="0.2">
      <c r="A174" s="5" t="s">
        <v>1191</v>
      </c>
      <c r="B174" s="5" t="s">
        <v>1564</v>
      </c>
      <c r="C174" s="6">
        <v>501263.21888</v>
      </c>
      <c r="D174" s="6"/>
      <c r="E174" s="7" t="str">
        <f t="shared" si="8"/>
        <v/>
      </c>
      <c r="F174" s="6"/>
      <c r="G174" s="7" t="str">
        <f t="shared" si="9"/>
        <v xml:space="preserve"> </v>
      </c>
      <c r="H174" s="6">
        <v>501263.21888</v>
      </c>
      <c r="I174" s="6"/>
      <c r="J174" s="7" t="str">
        <f t="shared" si="10"/>
        <v/>
      </c>
      <c r="K174" s="6"/>
      <c r="L174" s="7" t="str">
        <f t="shared" si="11"/>
        <v xml:space="preserve"> </v>
      </c>
      <c r="M174" s="6"/>
    </row>
    <row r="175" spans="1:13" ht="25.5" x14ac:dyDescent="0.2">
      <c r="A175" s="5" t="s">
        <v>745</v>
      </c>
      <c r="B175" s="5" t="s">
        <v>23</v>
      </c>
      <c r="C175" s="6">
        <v>501263.21888</v>
      </c>
      <c r="D175" s="6"/>
      <c r="E175" s="7" t="str">
        <f t="shared" si="8"/>
        <v/>
      </c>
      <c r="F175" s="6"/>
      <c r="G175" s="7" t="str">
        <f t="shared" si="9"/>
        <v xml:space="preserve"> </v>
      </c>
      <c r="H175" s="6">
        <v>501263.21888</v>
      </c>
      <c r="I175" s="6"/>
      <c r="J175" s="7" t="str">
        <f t="shared" si="10"/>
        <v/>
      </c>
      <c r="K175" s="6"/>
      <c r="L175" s="7" t="str">
        <f t="shared" si="11"/>
        <v xml:space="preserve"> </v>
      </c>
      <c r="M175" s="6"/>
    </row>
    <row r="176" spans="1:13" ht="25.5" x14ac:dyDescent="0.2">
      <c r="A176" s="5" t="s">
        <v>56</v>
      </c>
      <c r="B176" s="5" t="s">
        <v>520</v>
      </c>
      <c r="C176" s="6">
        <v>501263.21888</v>
      </c>
      <c r="D176" s="6"/>
      <c r="E176" s="7" t="str">
        <f t="shared" si="8"/>
        <v/>
      </c>
      <c r="F176" s="6"/>
      <c r="G176" s="7" t="str">
        <f t="shared" si="9"/>
        <v xml:space="preserve"> </v>
      </c>
      <c r="H176" s="6">
        <v>501263.21888</v>
      </c>
      <c r="I176" s="6"/>
      <c r="J176" s="7" t="str">
        <f t="shared" si="10"/>
        <v/>
      </c>
      <c r="K176" s="6"/>
      <c r="L176" s="7" t="str">
        <f t="shared" si="11"/>
        <v xml:space="preserve"> </v>
      </c>
      <c r="M176" s="6"/>
    </row>
    <row r="177" spans="1:13" x14ac:dyDescent="0.2">
      <c r="A177" s="5" t="s">
        <v>1581</v>
      </c>
      <c r="B177" s="5" t="s">
        <v>1457</v>
      </c>
      <c r="C177" s="6">
        <v>1.8406499999999999</v>
      </c>
      <c r="D177" s="6">
        <v>45.299300000000002</v>
      </c>
      <c r="E177" s="7" t="str">
        <f t="shared" si="8"/>
        <v>свыше 200</v>
      </c>
      <c r="F177" s="6"/>
      <c r="G177" s="7" t="str">
        <f t="shared" si="9"/>
        <v xml:space="preserve"> </v>
      </c>
      <c r="H177" s="6">
        <v>1352.5706</v>
      </c>
      <c r="I177" s="6">
        <v>63.312220000000003</v>
      </c>
      <c r="J177" s="7">
        <f t="shared" si="10"/>
        <v>4.6808809832181772</v>
      </c>
      <c r="K177" s="6">
        <v>3.6782400000000002</v>
      </c>
      <c r="L177" s="7" t="str">
        <f t="shared" si="11"/>
        <v>свыше 200</v>
      </c>
      <c r="M177" s="6">
        <v>16.061610000000002</v>
      </c>
    </row>
    <row r="178" spans="1:13" ht="25.5" x14ac:dyDescent="0.2">
      <c r="A178" s="5" t="s">
        <v>19</v>
      </c>
      <c r="B178" s="5" t="s">
        <v>308</v>
      </c>
      <c r="C178" s="6"/>
      <c r="D178" s="6">
        <v>45.299300000000002</v>
      </c>
      <c r="E178" s="7" t="str">
        <f t="shared" si="8"/>
        <v xml:space="preserve"> </v>
      </c>
      <c r="F178" s="6"/>
      <c r="G178" s="7" t="str">
        <f t="shared" si="9"/>
        <v xml:space="preserve"> </v>
      </c>
      <c r="H178" s="6">
        <v>1352.5706</v>
      </c>
      <c r="I178" s="6">
        <v>63.312220000000003</v>
      </c>
      <c r="J178" s="7">
        <f t="shared" si="10"/>
        <v>4.6808809832181772</v>
      </c>
      <c r="K178" s="6">
        <v>3.6782400000000002</v>
      </c>
      <c r="L178" s="7" t="str">
        <f t="shared" si="11"/>
        <v>свыше 200</v>
      </c>
      <c r="M178" s="6">
        <v>16.061610000000002</v>
      </c>
    </row>
    <row r="179" spans="1:13" ht="25.5" x14ac:dyDescent="0.2">
      <c r="A179" s="5" t="s">
        <v>852</v>
      </c>
      <c r="B179" s="5" t="s">
        <v>1202</v>
      </c>
      <c r="C179" s="6">
        <v>1.8406499999999999</v>
      </c>
      <c r="D179" s="6"/>
      <c r="E179" s="7" t="str">
        <f t="shared" si="8"/>
        <v/>
      </c>
      <c r="F179" s="6"/>
      <c r="G179" s="7" t="str">
        <f t="shared" si="9"/>
        <v xml:space="preserve"> </v>
      </c>
      <c r="H179" s="6"/>
      <c r="I179" s="6"/>
      <c r="J179" s="7" t="str">
        <f t="shared" si="10"/>
        <v xml:space="preserve"> </v>
      </c>
      <c r="K179" s="6"/>
      <c r="L179" s="7" t="str">
        <f t="shared" si="11"/>
        <v xml:space="preserve"> </v>
      </c>
      <c r="M179" s="6"/>
    </row>
    <row r="180" spans="1:13" ht="51" x14ac:dyDescent="0.2">
      <c r="A180" s="5" t="s">
        <v>1470</v>
      </c>
      <c r="B180" s="5" t="s">
        <v>1571</v>
      </c>
      <c r="C180" s="6">
        <v>379589.78000999999</v>
      </c>
      <c r="D180" s="6">
        <v>103339.81133</v>
      </c>
      <c r="E180" s="7">
        <f t="shared" si="8"/>
        <v>27.224076298175781</v>
      </c>
      <c r="F180" s="6">
        <v>100052.5776</v>
      </c>
      <c r="G180" s="7">
        <f t="shared" si="9"/>
        <v>103.28550628964506</v>
      </c>
      <c r="H180" s="6">
        <v>27329.680690000001</v>
      </c>
      <c r="I180" s="6">
        <v>5307.3377600000003</v>
      </c>
      <c r="J180" s="7">
        <f t="shared" si="10"/>
        <v>19.419684482233883</v>
      </c>
      <c r="K180" s="6">
        <v>4237.3430900000003</v>
      </c>
      <c r="L180" s="7">
        <f t="shared" si="11"/>
        <v>125.25154671863024</v>
      </c>
      <c r="M180" s="6">
        <v>2195.0622900000003</v>
      </c>
    </row>
    <row r="181" spans="1:13" ht="38.25" x14ac:dyDescent="0.2">
      <c r="A181" s="5" t="s">
        <v>33</v>
      </c>
      <c r="B181" s="5" t="s">
        <v>1300</v>
      </c>
      <c r="C181" s="6">
        <v>276703.60570000001</v>
      </c>
      <c r="D181" s="6">
        <v>70438.600080000004</v>
      </c>
      <c r="E181" s="7">
        <f t="shared" si="8"/>
        <v>25.456336176684669</v>
      </c>
      <c r="F181" s="6">
        <v>82947.161919999999</v>
      </c>
      <c r="G181" s="7">
        <f t="shared" si="9"/>
        <v>84.919843487756552</v>
      </c>
      <c r="H181" s="6"/>
      <c r="I181" s="6"/>
      <c r="J181" s="7" t="str">
        <f t="shared" si="10"/>
        <v xml:space="preserve"> </v>
      </c>
      <c r="K181" s="6"/>
      <c r="L181" s="7" t="str">
        <f t="shared" si="11"/>
        <v xml:space="preserve"> </v>
      </c>
      <c r="M181" s="6"/>
    </row>
    <row r="182" spans="1:13" ht="51" x14ac:dyDescent="0.2">
      <c r="A182" s="5" t="s">
        <v>1355</v>
      </c>
      <c r="B182" s="5" t="s">
        <v>1205</v>
      </c>
      <c r="C182" s="6">
        <v>193823.92211000001</v>
      </c>
      <c r="D182" s="6">
        <v>49238.864229999999</v>
      </c>
      <c r="E182" s="7">
        <f t="shared" si="8"/>
        <v>25.403914900687894</v>
      </c>
      <c r="F182" s="6">
        <v>62975.11649</v>
      </c>
      <c r="G182" s="7">
        <f t="shared" si="9"/>
        <v>78.187809684828096</v>
      </c>
      <c r="H182" s="6"/>
      <c r="I182" s="6"/>
      <c r="J182" s="7" t="str">
        <f t="shared" si="10"/>
        <v xml:space="preserve"> </v>
      </c>
      <c r="K182" s="6"/>
      <c r="L182" s="7" t="str">
        <f t="shared" si="11"/>
        <v xml:space="preserve"> </v>
      </c>
      <c r="M182" s="6"/>
    </row>
    <row r="183" spans="1:13" ht="51" x14ac:dyDescent="0.2">
      <c r="A183" s="5" t="s">
        <v>329</v>
      </c>
      <c r="B183" s="5" t="s">
        <v>1285</v>
      </c>
      <c r="C183" s="6">
        <v>50177.383589999998</v>
      </c>
      <c r="D183" s="6">
        <v>10939.45566</v>
      </c>
      <c r="E183" s="7">
        <f t="shared" si="8"/>
        <v>21.801566517270853</v>
      </c>
      <c r="F183" s="6">
        <v>13378.60245</v>
      </c>
      <c r="G183" s="7">
        <f t="shared" si="9"/>
        <v>81.768299049800973</v>
      </c>
      <c r="H183" s="6"/>
      <c r="I183" s="6"/>
      <c r="J183" s="7" t="str">
        <f t="shared" si="10"/>
        <v xml:space="preserve"> </v>
      </c>
      <c r="K183" s="6"/>
      <c r="L183" s="7" t="str">
        <f t="shared" si="11"/>
        <v xml:space="preserve"> </v>
      </c>
      <c r="M183" s="6"/>
    </row>
    <row r="184" spans="1:13" ht="51" x14ac:dyDescent="0.2">
      <c r="A184" s="5" t="s">
        <v>623</v>
      </c>
      <c r="B184" s="5" t="s">
        <v>130</v>
      </c>
      <c r="C184" s="6">
        <v>32702.3</v>
      </c>
      <c r="D184" s="6">
        <v>10260.280189999999</v>
      </c>
      <c r="E184" s="7">
        <f t="shared" si="8"/>
        <v>31.374796849151281</v>
      </c>
      <c r="F184" s="6">
        <v>6593.4429799999998</v>
      </c>
      <c r="G184" s="7">
        <f t="shared" si="9"/>
        <v>155.61339077508788</v>
      </c>
      <c r="H184" s="6"/>
      <c r="I184" s="6"/>
      <c r="J184" s="7" t="str">
        <f t="shared" si="10"/>
        <v xml:space="preserve"> </v>
      </c>
      <c r="K184" s="6"/>
      <c r="L184" s="7" t="str">
        <f t="shared" si="11"/>
        <v xml:space="preserve"> </v>
      </c>
      <c r="M184" s="6"/>
    </row>
    <row r="185" spans="1:13" ht="51" x14ac:dyDescent="0.2">
      <c r="A185" s="5" t="s">
        <v>1235</v>
      </c>
      <c r="B185" s="5" t="s">
        <v>368</v>
      </c>
      <c r="C185" s="6">
        <v>50163.216079999998</v>
      </c>
      <c r="D185" s="6">
        <v>20711.620849999999</v>
      </c>
      <c r="E185" s="7">
        <f t="shared" si="8"/>
        <v>41.28846287879395</v>
      </c>
      <c r="F185" s="6">
        <v>6324.9823399999996</v>
      </c>
      <c r="G185" s="7" t="str">
        <f t="shared" si="9"/>
        <v>свыше 200</v>
      </c>
      <c r="H185" s="6">
        <v>12818.15077</v>
      </c>
      <c r="I185" s="6">
        <v>2455.0132600000002</v>
      </c>
      <c r="J185" s="7">
        <f t="shared" si="10"/>
        <v>19.152632107790382</v>
      </c>
      <c r="K185" s="6">
        <v>1765.8750600000001</v>
      </c>
      <c r="L185" s="7">
        <f t="shared" si="11"/>
        <v>139.02530907254561</v>
      </c>
      <c r="M185" s="6">
        <v>1434.3390900000002</v>
      </c>
    </row>
    <row r="186" spans="1:13" ht="51" x14ac:dyDescent="0.2">
      <c r="A186" s="5" t="s">
        <v>1502</v>
      </c>
      <c r="B186" s="5" t="s">
        <v>601</v>
      </c>
      <c r="C186" s="6">
        <v>12818.15077</v>
      </c>
      <c r="D186" s="6">
        <v>2455.0132600000002</v>
      </c>
      <c r="E186" s="7">
        <f t="shared" si="8"/>
        <v>19.152632107790382</v>
      </c>
      <c r="F186" s="6">
        <v>1765.8750600000001</v>
      </c>
      <c r="G186" s="7">
        <f t="shared" si="9"/>
        <v>139.02530907254561</v>
      </c>
      <c r="H186" s="6">
        <v>12818.15077</v>
      </c>
      <c r="I186" s="6">
        <v>2455.0132600000002</v>
      </c>
      <c r="J186" s="7">
        <f t="shared" si="10"/>
        <v>19.152632107790382</v>
      </c>
      <c r="K186" s="6">
        <v>1765.8750600000001</v>
      </c>
      <c r="L186" s="7">
        <f t="shared" si="11"/>
        <v>139.02530907254561</v>
      </c>
      <c r="M186" s="6">
        <v>1434.3390900000002</v>
      </c>
    </row>
    <row r="187" spans="1:13" ht="38.25" x14ac:dyDescent="0.2">
      <c r="A187" s="5" t="s">
        <v>865</v>
      </c>
      <c r="B187" s="5" t="s">
        <v>608</v>
      </c>
      <c r="C187" s="6">
        <v>10348.217000000001</v>
      </c>
      <c r="D187" s="6">
        <v>2100.0485100000001</v>
      </c>
      <c r="E187" s="7">
        <f t="shared" si="8"/>
        <v>20.293819795236224</v>
      </c>
      <c r="F187" s="6">
        <v>2998.3236200000001</v>
      </c>
      <c r="G187" s="7">
        <f t="shared" si="9"/>
        <v>70.040755307127256</v>
      </c>
      <c r="H187" s="6"/>
      <c r="I187" s="6"/>
      <c r="J187" s="7" t="str">
        <f t="shared" si="10"/>
        <v xml:space="preserve"> </v>
      </c>
      <c r="K187" s="6"/>
      <c r="L187" s="7" t="str">
        <f t="shared" si="11"/>
        <v xml:space="preserve"> </v>
      </c>
      <c r="M187" s="6"/>
    </row>
    <row r="188" spans="1:13" ht="51" x14ac:dyDescent="0.2">
      <c r="A188" s="5" t="s">
        <v>524</v>
      </c>
      <c r="B188" s="5" t="s">
        <v>978</v>
      </c>
      <c r="C188" s="6">
        <v>2596.8000000000002</v>
      </c>
      <c r="D188" s="6">
        <v>359.06026000000003</v>
      </c>
      <c r="E188" s="7">
        <f t="shared" si="8"/>
        <v>13.827027880468268</v>
      </c>
      <c r="F188" s="6">
        <v>854.18137000000002</v>
      </c>
      <c r="G188" s="7">
        <f t="shared" si="9"/>
        <v>42.035599535494441</v>
      </c>
      <c r="H188" s="6"/>
      <c r="I188" s="6"/>
      <c r="J188" s="7" t="str">
        <f t="shared" si="10"/>
        <v xml:space="preserve"> </v>
      </c>
      <c r="K188" s="6"/>
      <c r="L188" s="7" t="str">
        <f t="shared" si="11"/>
        <v xml:space="preserve"> </v>
      </c>
      <c r="M188" s="6"/>
    </row>
    <row r="189" spans="1:13" ht="38.25" x14ac:dyDescent="0.2">
      <c r="A189" s="5" t="s">
        <v>925</v>
      </c>
      <c r="B189" s="5" t="s">
        <v>314</v>
      </c>
      <c r="C189" s="6">
        <v>23695.44831</v>
      </c>
      <c r="D189" s="6">
        <v>15472.700049999999</v>
      </c>
      <c r="E189" s="7">
        <f t="shared" si="8"/>
        <v>65.298195027060018</v>
      </c>
      <c r="F189" s="6">
        <v>514.25955999999996</v>
      </c>
      <c r="G189" s="7" t="str">
        <f t="shared" si="9"/>
        <v>свыше 200</v>
      </c>
      <c r="H189" s="6"/>
      <c r="I189" s="6"/>
      <c r="J189" s="7" t="str">
        <f t="shared" si="10"/>
        <v xml:space="preserve"> </v>
      </c>
      <c r="K189" s="6"/>
      <c r="L189" s="7" t="str">
        <f t="shared" si="11"/>
        <v xml:space="preserve"> </v>
      </c>
      <c r="M189" s="6"/>
    </row>
    <row r="190" spans="1:13" ht="38.25" x14ac:dyDescent="0.2">
      <c r="A190" s="5" t="s">
        <v>102</v>
      </c>
      <c r="B190" s="5" t="s">
        <v>988</v>
      </c>
      <c r="C190" s="6">
        <v>704.6</v>
      </c>
      <c r="D190" s="6">
        <v>324.79876999999999</v>
      </c>
      <c r="E190" s="7">
        <f t="shared" si="8"/>
        <v>46.096901788248651</v>
      </c>
      <c r="F190" s="6">
        <v>192.34272999999999</v>
      </c>
      <c r="G190" s="7">
        <f t="shared" si="9"/>
        <v>168.86459394644135</v>
      </c>
      <c r="H190" s="6"/>
      <c r="I190" s="6"/>
      <c r="J190" s="7" t="str">
        <f t="shared" si="10"/>
        <v xml:space="preserve"> </v>
      </c>
      <c r="K190" s="6"/>
      <c r="L190" s="7" t="str">
        <f t="shared" si="11"/>
        <v xml:space="preserve"> </v>
      </c>
      <c r="M190" s="6"/>
    </row>
    <row r="191" spans="1:13" ht="51" x14ac:dyDescent="0.2">
      <c r="A191" s="5" t="s">
        <v>768</v>
      </c>
      <c r="B191" s="5" t="s">
        <v>604</v>
      </c>
      <c r="C191" s="6">
        <v>20629.438429999998</v>
      </c>
      <c r="D191" s="6">
        <v>5283.5439999999999</v>
      </c>
      <c r="E191" s="7">
        <f t="shared" si="8"/>
        <v>25.611671485523807</v>
      </c>
      <c r="F191" s="6">
        <v>4387.9820600000003</v>
      </c>
      <c r="G191" s="7">
        <f t="shared" si="9"/>
        <v>120.40942573953915</v>
      </c>
      <c r="H191" s="6">
        <v>1900.2308</v>
      </c>
      <c r="I191" s="6">
        <v>614.01688000000001</v>
      </c>
      <c r="J191" s="7">
        <f t="shared" si="10"/>
        <v>32.312752745613849</v>
      </c>
      <c r="K191" s="6">
        <v>504.60372999999998</v>
      </c>
      <c r="L191" s="7">
        <f t="shared" si="11"/>
        <v>121.68298478491231</v>
      </c>
      <c r="M191" s="6">
        <v>215.99241000000001</v>
      </c>
    </row>
    <row r="192" spans="1:13" ht="51" x14ac:dyDescent="0.2">
      <c r="A192" s="5" t="s">
        <v>83</v>
      </c>
      <c r="B192" s="5" t="s">
        <v>5</v>
      </c>
      <c r="C192" s="6">
        <v>1900.2308</v>
      </c>
      <c r="D192" s="6">
        <v>614.01688000000001</v>
      </c>
      <c r="E192" s="7">
        <f t="shared" si="8"/>
        <v>32.312752745613849</v>
      </c>
      <c r="F192" s="6">
        <v>504.60372999999998</v>
      </c>
      <c r="G192" s="7">
        <f t="shared" si="9"/>
        <v>121.68298478491231</v>
      </c>
      <c r="H192" s="6">
        <v>1900.2308</v>
      </c>
      <c r="I192" s="6">
        <v>614.01688000000001</v>
      </c>
      <c r="J192" s="7">
        <f t="shared" si="10"/>
        <v>32.312752745613849</v>
      </c>
      <c r="K192" s="6">
        <v>504.60372999999998</v>
      </c>
      <c r="L192" s="7">
        <f t="shared" si="11"/>
        <v>121.68298478491231</v>
      </c>
      <c r="M192" s="6">
        <v>215.99241000000001</v>
      </c>
    </row>
    <row r="193" spans="1:13" ht="38.25" x14ac:dyDescent="0.2">
      <c r="A193" s="5" t="s">
        <v>378</v>
      </c>
      <c r="B193" s="5" t="s">
        <v>402</v>
      </c>
      <c r="C193" s="6">
        <v>3113.57305</v>
      </c>
      <c r="D193" s="6">
        <v>1396.64609</v>
      </c>
      <c r="E193" s="7">
        <f t="shared" si="8"/>
        <v>44.856698961985167</v>
      </c>
      <c r="F193" s="6">
        <v>1256.08827</v>
      </c>
      <c r="G193" s="7">
        <f t="shared" si="9"/>
        <v>111.19012280880547</v>
      </c>
      <c r="H193" s="6"/>
      <c r="I193" s="6"/>
      <c r="J193" s="7" t="str">
        <f t="shared" si="10"/>
        <v xml:space="preserve"> </v>
      </c>
      <c r="K193" s="6"/>
      <c r="L193" s="7" t="str">
        <f t="shared" si="11"/>
        <v xml:space="preserve"> </v>
      </c>
      <c r="M193" s="6"/>
    </row>
    <row r="194" spans="1:13" ht="38.25" x14ac:dyDescent="0.2">
      <c r="A194" s="5" t="s">
        <v>48</v>
      </c>
      <c r="B194" s="5" t="s">
        <v>1601</v>
      </c>
      <c r="C194" s="6">
        <v>9673.3843400000005</v>
      </c>
      <c r="D194" s="6">
        <v>1539.9712199999999</v>
      </c>
      <c r="E194" s="7">
        <f t="shared" si="8"/>
        <v>15.91967367234785</v>
      </c>
      <c r="F194" s="6">
        <v>952.50382999999999</v>
      </c>
      <c r="G194" s="7">
        <f t="shared" si="9"/>
        <v>161.67611840468925</v>
      </c>
      <c r="H194" s="6"/>
      <c r="I194" s="6"/>
      <c r="J194" s="7" t="str">
        <f t="shared" si="10"/>
        <v xml:space="preserve"> </v>
      </c>
      <c r="K194" s="6"/>
      <c r="L194" s="7" t="str">
        <f t="shared" si="11"/>
        <v xml:space="preserve"> </v>
      </c>
      <c r="M194" s="6"/>
    </row>
    <row r="195" spans="1:13" ht="38.25" x14ac:dyDescent="0.2">
      <c r="A195" s="5" t="s">
        <v>436</v>
      </c>
      <c r="B195" s="5" t="s">
        <v>1447</v>
      </c>
      <c r="C195" s="6">
        <v>3779.7982400000001</v>
      </c>
      <c r="D195" s="6">
        <v>1130.00685</v>
      </c>
      <c r="E195" s="7">
        <f t="shared" si="8"/>
        <v>29.895956827579241</v>
      </c>
      <c r="F195" s="6">
        <v>918.85815000000002</v>
      </c>
      <c r="G195" s="7">
        <f t="shared" si="9"/>
        <v>122.97946641709605</v>
      </c>
      <c r="H195" s="6"/>
      <c r="I195" s="6"/>
      <c r="J195" s="7" t="str">
        <f t="shared" si="10"/>
        <v xml:space="preserve"> </v>
      </c>
      <c r="K195" s="6"/>
      <c r="L195" s="7" t="str">
        <f t="shared" si="11"/>
        <v xml:space="preserve"> </v>
      </c>
      <c r="M195" s="6"/>
    </row>
    <row r="196" spans="1:13" ht="38.25" x14ac:dyDescent="0.2">
      <c r="A196" s="5" t="s">
        <v>1287</v>
      </c>
      <c r="B196" s="5" t="s">
        <v>507</v>
      </c>
      <c r="C196" s="6">
        <v>2162.4520000000002</v>
      </c>
      <c r="D196" s="6">
        <v>602.90296000000001</v>
      </c>
      <c r="E196" s="7">
        <f t="shared" si="8"/>
        <v>27.88052451568867</v>
      </c>
      <c r="F196" s="6">
        <v>755.92808000000002</v>
      </c>
      <c r="G196" s="7">
        <f t="shared" si="9"/>
        <v>79.756656215231487</v>
      </c>
      <c r="H196" s="6"/>
      <c r="I196" s="6"/>
      <c r="J196" s="7" t="str">
        <f t="shared" si="10"/>
        <v xml:space="preserve"> </v>
      </c>
      <c r="K196" s="6"/>
      <c r="L196" s="7" t="str">
        <f t="shared" si="11"/>
        <v xml:space="preserve"> </v>
      </c>
      <c r="M196" s="6"/>
    </row>
    <row r="197" spans="1:13" ht="25.5" x14ac:dyDescent="0.2">
      <c r="A197" s="5" t="s">
        <v>237</v>
      </c>
      <c r="B197" s="5" t="s">
        <v>812</v>
      </c>
      <c r="C197" s="6">
        <v>32092.14183</v>
      </c>
      <c r="D197" s="6">
        <v>6905.9762199999996</v>
      </c>
      <c r="E197" s="7">
        <f t="shared" si="8"/>
        <v>21.519212574164296</v>
      </c>
      <c r="F197" s="6">
        <v>6392.3618299999998</v>
      </c>
      <c r="G197" s="7">
        <f t="shared" si="9"/>
        <v>108.03481410563394</v>
      </c>
      <c r="H197" s="6">
        <v>12609.92115</v>
      </c>
      <c r="I197" s="6">
        <v>2238.2374399999999</v>
      </c>
      <c r="J197" s="7">
        <f t="shared" si="10"/>
        <v>17.749813130274806</v>
      </c>
      <c r="K197" s="6">
        <v>1966.77485</v>
      </c>
      <c r="L197" s="7">
        <f t="shared" si="11"/>
        <v>113.80242329212211</v>
      </c>
      <c r="M197" s="6">
        <v>544.71760999999992</v>
      </c>
    </row>
    <row r="198" spans="1:13" ht="25.5" x14ac:dyDescent="0.2">
      <c r="A198" s="5" t="s">
        <v>542</v>
      </c>
      <c r="B198" s="5" t="s">
        <v>674</v>
      </c>
      <c r="C198" s="6">
        <v>12609.92115</v>
      </c>
      <c r="D198" s="6">
        <v>2238.2374399999999</v>
      </c>
      <c r="E198" s="7">
        <f t="shared" si="8"/>
        <v>17.749813130274806</v>
      </c>
      <c r="F198" s="6">
        <v>1966.77485</v>
      </c>
      <c r="G198" s="7">
        <f t="shared" si="9"/>
        <v>113.80242329212211</v>
      </c>
      <c r="H198" s="6">
        <v>12609.92115</v>
      </c>
      <c r="I198" s="6">
        <v>2238.2374399999999</v>
      </c>
      <c r="J198" s="7">
        <f t="shared" si="10"/>
        <v>17.749813130274806</v>
      </c>
      <c r="K198" s="6">
        <v>1966.77485</v>
      </c>
      <c r="L198" s="7">
        <f t="shared" si="11"/>
        <v>113.80242329212211</v>
      </c>
      <c r="M198" s="6">
        <v>544.71760999999992</v>
      </c>
    </row>
    <row r="199" spans="1:13" ht="25.5" x14ac:dyDescent="0.2">
      <c r="A199" s="5" t="s">
        <v>1505</v>
      </c>
      <c r="B199" s="5" t="s">
        <v>899</v>
      </c>
      <c r="C199" s="6">
        <v>12629.522000000001</v>
      </c>
      <c r="D199" s="6">
        <v>2878.7769600000001</v>
      </c>
      <c r="E199" s="7">
        <f t="shared" ref="E199:E262" si="12">IF(C199=0," ",IF(D199/C199*100&gt;200,"свыше 200",IF(D199/C199&gt;0,D199/C199*100,"")))</f>
        <v>22.794029417740433</v>
      </c>
      <c r="F199" s="6">
        <v>3032.88229</v>
      </c>
      <c r="G199" s="7">
        <f t="shared" ref="G199:G262" si="13">IF(F199=0," ",IF(D199/F199*100&gt;200,"свыше 200",IF(D199/F199&gt;0,D199/F199*100,"")))</f>
        <v>94.918848960669692</v>
      </c>
      <c r="H199" s="6"/>
      <c r="I199" s="6"/>
      <c r="J199" s="7" t="str">
        <f t="shared" ref="J199:J262" si="14">IF(H199=0," ",IF(I199/H199*100&gt;200,"свыше 200",IF(I199/H199&gt;0,I199/H199*100,"")))</f>
        <v xml:space="preserve"> </v>
      </c>
      <c r="K199" s="6"/>
      <c r="L199" s="7" t="str">
        <f t="shared" ref="L199:L262" si="15">IF(K199=0," ",IF(I199/K199*100&gt;200,"свыше 200",IF(I199/K199&gt;0,I199/K199*100,"")))</f>
        <v xml:space="preserve"> </v>
      </c>
      <c r="M199" s="6"/>
    </row>
    <row r="200" spans="1:13" ht="25.5" x14ac:dyDescent="0.2">
      <c r="A200" s="5" t="s">
        <v>508</v>
      </c>
      <c r="B200" s="5" t="s">
        <v>704</v>
      </c>
      <c r="C200" s="6">
        <v>5552.4836800000003</v>
      </c>
      <c r="D200" s="6">
        <v>1521.6728599999999</v>
      </c>
      <c r="E200" s="7">
        <f t="shared" si="12"/>
        <v>27.405264881390877</v>
      </c>
      <c r="F200" s="6">
        <v>1085.0655899999999</v>
      </c>
      <c r="G200" s="7">
        <f t="shared" si="13"/>
        <v>140.23786893841137</v>
      </c>
      <c r="H200" s="6"/>
      <c r="I200" s="6"/>
      <c r="J200" s="7" t="str">
        <f t="shared" si="14"/>
        <v xml:space="preserve"> </v>
      </c>
      <c r="K200" s="6"/>
      <c r="L200" s="7" t="str">
        <f t="shared" si="15"/>
        <v xml:space="preserve"> </v>
      </c>
      <c r="M200" s="6"/>
    </row>
    <row r="201" spans="1:13" ht="25.5" x14ac:dyDescent="0.2">
      <c r="A201" s="5" t="s">
        <v>909</v>
      </c>
      <c r="B201" s="5" t="s">
        <v>824</v>
      </c>
      <c r="C201" s="6">
        <v>349.315</v>
      </c>
      <c r="D201" s="6">
        <v>63.115430000000003</v>
      </c>
      <c r="E201" s="7">
        <f t="shared" si="12"/>
        <v>18.068342327125947</v>
      </c>
      <c r="F201" s="6">
        <v>66.876530000000002</v>
      </c>
      <c r="G201" s="7">
        <f t="shared" si="13"/>
        <v>94.376053901121963</v>
      </c>
      <c r="H201" s="6"/>
      <c r="I201" s="6"/>
      <c r="J201" s="7" t="str">
        <f t="shared" si="14"/>
        <v xml:space="preserve"> </v>
      </c>
      <c r="K201" s="6"/>
      <c r="L201" s="7" t="str">
        <f t="shared" si="15"/>
        <v xml:space="preserve"> </v>
      </c>
      <c r="M201" s="6"/>
    </row>
    <row r="202" spans="1:13" ht="25.5" x14ac:dyDescent="0.2">
      <c r="A202" s="5" t="s">
        <v>779</v>
      </c>
      <c r="B202" s="5" t="s">
        <v>1494</v>
      </c>
      <c r="C202" s="6">
        <v>950.9</v>
      </c>
      <c r="D202" s="6">
        <v>204.17353</v>
      </c>
      <c r="E202" s="7">
        <f t="shared" si="12"/>
        <v>21.471609001998107</v>
      </c>
      <c r="F202" s="6">
        <v>240.76257000000001</v>
      </c>
      <c r="G202" s="7">
        <f t="shared" si="13"/>
        <v>84.802853699393552</v>
      </c>
      <c r="H202" s="6"/>
      <c r="I202" s="6"/>
      <c r="J202" s="7" t="str">
        <f t="shared" si="14"/>
        <v xml:space="preserve"> </v>
      </c>
      <c r="K202" s="6"/>
      <c r="L202" s="7" t="str">
        <f t="shared" si="15"/>
        <v xml:space="preserve"> </v>
      </c>
      <c r="M202" s="6"/>
    </row>
    <row r="203" spans="1:13" ht="63.75" x14ac:dyDescent="0.2">
      <c r="A203" s="5" t="s">
        <v>1077</v>
      </c>
      <c r="B203" s="5" t="s">
        <v>615</v>
      </c>
      <c r="C203" s="6">
        <v>1.3779699999999999</v>
      </c>
      <c r="D203" s="6">
        <v>7.0180000000000006E-2</v>
      </c>
      <c r="E203" s="7">
        <f t="shared" si="12"/>
        <v>5.0929991218967041</v>
      </c>
      <c r="F203" s="6">
        <v>8.9450000000000002E-2</v>
      </c>
      <c r="G203" s="7">
        <f t="shared" si="13"/>
        <v>78.457238680827274</v>
      </c>
      <c r="H203" s="6">
        <v>1.3779699999999999</v>
      </c>
      <c r="I203" s="6">
        <v>7.0180000000000006E-2</v>
      </c>
      <c r="J203" s="7">
        <f t="shared" si="14"/>
        <v>5.0929991218967041</v>
      </c>
      <c r="K203" s="6">
        <v>8.9450000000000002E-2</v>
      </c>
      <c r="L203" s="7">
        <f t="shared" si="15"/>
        <v>78.457238680827274</v>
      </c>
      <c r="M203" s="6">
        <v>1.3180000000000004E-2</v>
      </c>
    </row>
    <row r="204" spans="1:13" ht="25.5" x14ac:dyDescent="0.2">
      <c r="A204" s="5" t="s">
        <v>523</v>
      </c>
      <c r="B204" s="5" t="s">
        <v>206</v>
      </c>
      <c r="C204" s="6">
        <v>1142.75848</v>
      </c>
      <c r="D204" s="6">
        <v>189.46762000000001</v>
      </c>
      <c r="E204" s="7">
        <f t="shared" si="12"/>
        <v>16.579848088285463</v>
      </c>
      <c r="F204" s="6">
        <v>345.95684999999997</v>
      </c>
      <c r="G204" s="7">
        <f t="shared" si="13"/>
        <v>54.766257699479006</v>
      </c>
      <c r="H204" s="6">
        <v>320.03034000000002</v>
      </c>
      <c r="I204" s="6">
        <v>35.224820000000001</v>
      </c>
      <c r="J204" s="7">
        <f t="shared" si="14"/>
        <v>11.006712676054402</v>
      </c>
      <c r="K204" s="6">
        <v>24.499400000000001</v>
      </c>
      <c r="L204" s="7">
        <f t="shared" si="15"/>
        <v>143.77829661134558</v>
      </c>
      <c r="M204" s="6">
        <v>35.224820000000001</v>
      </c>
    </row>
    <row r="205" spans="1:13" ht="25.5" x14ac:dyDescent="0.2">
      <c r="A205" s="5" t="s">
        <v>47</v>
      </c>
      <c r="B205" s="5" t="s">
        <v>513</v>
      </c>
      <c r="C205" s="6">
        <v>21</v>
      </c>
      <c r="D205" s="6">
        <v>24.10154</v>
      </c>
      <c r="E205" s="7">
        <f t="shared" si="12"/>
        <v>114.76923809523809</v>
      </c>
      <c r="F205" s="6">
        <v>40.726329999999997</v>
      </c>
      <c r="G205" s="7">
        <f t="shared" si="13"/>
        <v>59.179258234169396</v>
      </c>
      <c r="H205" s="6"/>
      <c r="I205" s="6"/>
      <c r="J205" s="7" t="str">
        <f t="shared" si="14"/>
        <v xml:space="preserve"> </v>
      </c>
      <c r="K205" s="6"/>
      <c r="L205" s="7" t="str">
        <f t="shared" si="15"/>
        <v xml:space="preserve"> </v>
      </c>
      <c r="M205" s="6"/>
    </row>
    <row r="206" spans="1:13" ht="63.75" x14ac:dyDescent="0.2">
      <c r="A206" s="5" t="s">
        <v>1360</v>
      </c>
      <c r="B206" s="5" t="s">
        <v>415</v>
      </c>
      <c r="C206" s="6">
        <v>21</v>
      </c>
      <c r="D206" s="6">
        <v>24.10154</v>
      </c>
      <c r="E206" s="7">
        <f t="shared" si="12"/>
        <v>114.76923809523809</v>
      </c>
      <c r="F206" s="6">
        <v>37.768929999999997</v>
      </c>
      <c r="G206" s="7">
        <f t="shared" si="13"/>
        <v>63.813139530296468</v>
      </c>
      <c r="H206" s="6"/>
      <c r="I206" s="6"/>
      <c r="J206" s="7" t="str">
        <f t="shared" si="14"/>
        <v xml:space="preserve"> </v>
      </c>
      <c r="K206" s="6"/>
      <c r="L206" s="7" t="str">
        <f t="shared" si="15"/>
        <v xml:space="preserve"> </v>
      </c>
      <c r="M206" s="6"/>
    </row>
    <row r="207" spans="1:13" ht="76.5" x14ac:dyDescent="0.2">
      <c r="A207" s="5" t="s">
        <v>1038</v>
      </c>
      <c r="B207" s="5" t="s">
        <v>24</v>
      </c>
      <c r="C207" s="6"/>
      <c r="D207" s="6"/>
      <c r="E207" s="7" t="str">
        <f t="shared" si="12"/>
        <v xml:space="preserve"> </v>
      </c>
      <c r="F207" s="6">
        <v>2.9678100000000001</v>
      </c>
      <c r="G207" s="7" t="str">
        <f t="shared" si="13"/>
        <v/>
      </c>
      <c r="H207" s="6"/>
      <c r="I207" s="6"/>
      <c r="J207" s="7" t="str">
        <f t="shared" si="14"/>
        <v xml:space="preserve"> </v>
      </c>
      <c r="K207" s="6"/>
      <c r="L207" s="7" t="str">
        <f t="shared" si="15"/>
        <v xml:space="preserve"> </v>
      </c>
      <c r="M207" s="6"/>
    </row>
    <row r="208" spans="1:13" ht="63.75" x14ac:dyDescent="0.2">
      <c r="A208" s="5" t="s">
        <v>637</v>
      </c>
      <c r="B208" s="5" t="s">
        <v>857</v>
      </c>
      <c r="C208" s="6"/>
      <c r="D208" s="6"/>
      <c r="E208" s="7" t="str">
        <f t="shared" si="12"/>
        <v xml:space="preserve"> </v>
      </c>
      <c r="F208" s="6">
        <v>-5.4710000000000002E-2</v>
      </c>
      <c r="G208" s="7" t="str">
        <f t="shared" si="13"/>
        <v/>
      </c>
      <c r="H208" s="6"/>
      <c r="I208" s="6"/>
      <c r="J208" s="7" t="str">
        <f t="shared" si="14"/>
        <v xml:space="preserve"> </v>
      </c>
      <c r="K208" s="6"/>
      <c r="L208" s="7" t="str">
        <f t="shared" si="15"/>
        <v xml:space="preserve"> </v>
      </c>
      <c r="M208" s="6"/>
    </row>
    <row r="209" spans="1:13" ht="63.75" x14ac:dyDescent="0.2">
      <c r="A209" s="5" t="s">
        <v>597</v>
      </c>
      <c r="B209" s="5" t="s">
        <v>383</v>
      </c>
      <c r="C209" s="6"/>
      <c r="D209" s="6"/>
      <c r="E209" s="7" t="str">
        <f t="shared" si="12"/>
        <v xml:space="preserve"> </v>
      </c>
      <c r="F209" s="6">
        <v>4.4299999999999999E-2</v>
      </c>
      <c r="G209" s="7" t="str">
        <f t="shared" si="13"/>
        <v/>
      </c>
      <c r="H209" s="6"/>
      <c r="I209" s="6"/>
      <c r="J209" s="7" t="str">
        <f t="shared" si="14"/>
        <v xml:space="preserve"> </v>
      </c>
      <c r="K209" s="6"/>
      <c r="L209" s="7" t="str">
        <f t="shared" si="15"/>
        <v xml:space="preserve"> </v>
      </c>
      <c r="M209" s="6"/>
    </row>
    <row r="210" spans="1:13" ht="25.5" x14ac:dyDescent="0.2">
      <c r="A210" s="5" t="s">
        <v>1243</v>
      </c>
      <c r="B210" s="5" t="s">
        <v>935</v>
      </c>
      <c r="C210" s="6">
        <v>1120.9254800000001</v>
      </c>
      <c r="D210" s="6">
        <v>165.33963</v>
      </c>
      <c r="E210" s="7">
        <f t="shared" si="12"/>
        <v>14.750278493089478</v>
      </c>
      <c r="F210" s="6">
        <v>305.23052000000001</v>
      </c>
      <c r="G210" s="7">
        <f t="shared" si="13"/>
        <v>54.168773817244755</v>
      </c>
      <c r="H210" s="6">
        <v>319.19734</v>
      </c>
      <c r="I210" s="6">
        <v>35.211590000000001</v>
      </c>
      <c r="J210" s="7">
        <f t="shared" si="14"/>
        <v>11.031291802118401</v>
      </c>
      <c r="K210" s="6">
        <v>24.499400000000001</v>
      </c>
      <c r="L210" s="7">
        <f t="shared" si="15"/>
        <v>143.7242952888642</v>
      </c>
      <c r="M210" s="6">
        <v>35.211590000000001</v>
      </c>
    </row>
    <row r="211" spans="1:13" ht="51" x14ac:dyDescent="0.2">
      <c r="A211" s="5" t="s">
        <v>578</v>
      </c>
      <c r="B211" s="5" t="s">
        <v>594</v>
      </c>
      <c r="C211" s="6">
        <v>319.19734</v>
      </c>
      <c r="D211" s="6">
        <v>35.211590000000001</v>
      </c>
      <c r="E211" s="7">
        <f t="shared" si="12"/>
        <v>11.031291802118401</v>
      </c>
      <c r="F211" s="6">
        <v>24.499400000000001</v>
      </c>
      <c r="G211" s="7">
        <f t="shared" si="13"/>
        <v>143.7242952888642</v>
      </c>
      <c r="H211" s="6">
        <v>319.19734</v>
      </c>
      <c r="I211" s="6">
        <v>35.211590000000001</v>
      </c>
      <c r="J211" s="7">
        <f t="shared" si="14"/>
        <v>11.031291802118401</v>
      </c>
      <c r="K211" s="6">
        <v>24.499400000000001</v>
      </c>
      <c r="L211" s="7">
        <f t="shared" si="15"/>
        <v>143.7242952888642</v>
      </c>
      <c r="M211" s="6">
        <v>35.211590000000001</v>
      </c>
    </row>
    <row r="212" spans="1:13" ht="51" x14ac:dyDescent="0.2">
      <c r="A212" s="5" t="s">
        <v>879</v>
      </c>
      <c r="B212" s="5" t="s">
        <v>787</v>
      </c>
      <c r="C212" s="6">
        <v>800.82514000000003</v>
      </c>
      <c r="D212" s="6">
        <v>130.12804</v>
      </c>
      <c r="E212" s="7">
        <f t="shared" si="12"/>
        <v>16.249245122349677</v>
      </c>
      <c r="F212" s="6">
        <v>279.82819999999998</v>
      </c>
      <c r="G212" s="7">
        <f t="shared" si="13"/>
        <v>46.502832809559578</v>
      </c>
      <c r="H212" s="6"/>
      <c r="I212" s="6"/>
      <c r="J212" s="7" t="str">
        <f t="shared" si="14"/>
        <v xml:space="preserve"> </v>
      </c>
      <c r="K212" s="6"/>
      <c r="L212" s="7" t="str">
        <f t="shared" si="15"/>
        <v xml:space="preserve"> </v>
      </c>
      <c r="M212" s="6"/>
    </row>
    <row r="213" spans="1:13" ht="51" x14ac:dyDescent="0.2">
      <c r="A213" s="5" t="s">
        <v>928</v>
      </c>
      <c r="B213" s="5" t="s">
        <v>14</v>
      </c>
      <c r="C213" s="6">
        <v>0.90300000000000002</v>
      </c>
      <c r="D213" s="6"/>
      <c r="E213" s="7" t="str">
        <f t="shared" si="12"/>
        <v/>
      </c>
      <c r="F213" s="6">
        <v>0.90291999999999994</v>
      </c>
      <c r="G213" s="7" t="str">
        <f t="shared" si="13"/>
        <v/>
      </c>
      <c r="H213" s="6"/>
      <c r="I213" s="6"/>
      <c r="J213" s="7" t="str">
        <f t="shared" si="14"/>
        <v xml:space="preserve"> </v>
      </c>
      <c r="K213" s="6"/>
      <c r="L213" s="7" t="str">
        <f t="shared" si="15"/>
        <v xml:space="preserve"> </v>
      </c>
      <c r="M213" s="6"/>
    </row>
    <row r="214" spans="1:13" ht="51" x14ac:dyDescent="0.2">
      <c r="A214" s="5" t="s">
        <v>1135</v>
      </c>
      <c r="B214" s="5" t="s">
        <v>1540</v>
      </c>
      <c r="C214" s="6">
        <v>0.83299999999999996</v>
      </c>
      <c r="D214" s="6">
        <v>2.6450000000000001E-2</v>
      </c>
      <c r="E214" s="7">
        <f t="shared" si="12"/>
        <v>3.1752701080432177</v>
      </c>
      <c r="F214" s="6"/>
      <c r="G214" s="7" t="str">
        <f t="shared" si="13"/>
        <v xml:space="preserve"> </v>
      </c>
      <c r="H214" s="6">
        <v>0.83299999999999996</v>
      </c>
      <c r="I214" s="6">
        <v>1.323E-2</v>
      </c>
      <c r="J214" s="7">
        <f t="shared" si="14"/>
        <v>1.5882352941176472</v>
      </c>
      <c r="K214" s="6"/>
      <c r="L214" s="7" t="str">
        <f t="shared" si="15"/>
        <v xml:space="preserve"> </v>
      </c>
      <c r="M214" s="6">
        <v>1.323E-2</v>
      </c>
    </row>
    <row r="215" spans="1:13" ht="76.5" x14ac:dyDescent="0.2">
      <c r="A215" s="5" t="s">
        <v>68</v>
      </c>
      <c r="B215" s="5" t="s">
        <v>1369</v>
      </c>
      <c r="C215" s="6">
        <v>0.83299999999999996</v>
      </c>
      <c r="D215" s="6">
        <v>2.6450000000000001E-2</v>
      </c>
      <c r="E215" s="7">
        <f t="shared" si="12"/>
        <v>3.1752701080432177</v>
      </c>
      <c r="F215" s="6"/>
      <c r="G215" s="7" t="str">
        <f t="shared" si="13"/>
        <v xml:space="preserve"> </v>
      </c>
      <c r="H215" s="6">
        <v>0.83299999999999996</v>
      </c>
      <c r="I215" s="6">
        <v>1.323E-2</v>
      </c>
      <c r="J215" s="7">
        <f t="shared" si="14"/>
        <v>1.5882352941176472</v>
      </c>
      <c r="K215" s="6"/>
      <c r="L215" s="7" t="str">
        <f t="shared" si="15"/>
        <v xml:space="preserve"> </v>
      </c>
      <c r="M215" s="6">
        <v>1.323E-2</v>
      </c>
    </row>
    <row r="216" spans="1:13" x14ac:dyDescent="0.2">
      <c r="A216" s="5" t="s">
        <v>1348</v>
      </c>
      <c r="B216" s="5" t="s">
        <v>1181</v>
      </c>
      <c r="C216" s="6">
        <v>7449.375</v>
      </c>
      <c r="D216" s="6">
        <v>-1957.4653000000001</v>
      </c>
      <c r="E216" s="7" t="str">
        <f t="shared" si="12"/>
        <v/>
      </c>
      <c r="F216" s="6">
        <v>1384.3407400000001</v>
      </c>
      <c r="G216" s="7" t="str">
        <f t="shared" si="13"/>
        <v/>
      </c>
      <c r="H216" s="6">
        <v>47.25</v>
      </c>
      <c r="I216" s="6">
        <v>37.862699999999997</v>
      </c>
      <c r="J216" s="7">
        <f t="shared" si="14"/>
        <v>80.132698412698417</v>
      </c>
      <c r="K216" s="6">
        <v>1087.0426600000001</v>
      </c>
      <c r="L216" s="7">
        <f t="shared" si="15"/>
        <v>3.4830923746819646</v>
      </c>
      <c r="M216" s="6">
        <v>1.5968799999999987</v>
      </c>
    </row>
    <row r="217" spans="1:13" ht="25.5" x14ac:dyDescent="0.2">
      <c r="A217" s="5" t="s">
        <v>1545</v>
      </c>
      <c r="B217" s="5" t="s">
        <v>257</v>
      </c>
      <c r="C217" s="6">
        <v>7449.375</v>
      </c>
      <c r="D217" s="6">
        <v>-1957.4653000000001</v>
      </c>
      <c r="E217" s="7" t="str">
        <f t="shared" si="12"/>
        <v/>
      </c>
      <c r="F217" s="6">
        <v>1384.3407400000001</v>
      </c>
      <c r="G217" s="7" t="str">
        <f t="shared" si="13"/>
        <v/>
      </c>
      <c r="H217" s="6">
        <v>47.25</v>
      </c>
      <c r="I217" s="6">
        <v>37.862699999999997</v>
      </c>
      <c r="J217" s="7">
        <f t="shared" si="14"/>
        <v>80.132698412698417</v>
      </c>
      <c r="K217" s="6">
        <v>1087.0426600000001</v>
      </c>
      <c r="L217" s="7">
        <f t="shared" si="15"/>
        <v>3.4830923746819646</v>
      </c>
      <c r="M217" s="6">
        <v>1.5968799999999987</v>
      </c>
    </row>
    <row r="218" spans="1:13" ht="38.25" x14ac:dyDescent="0.2">
      <c r="A218" s="5" t="s">
        <v>216</v>
      </c>
      <c r="B218" s="5" t="s">
        <v>1132</v>
      </c>
      <c r="C218" s="6">
        <v>47.25</v>
      </c>
      <c r="D218" s="6">
        <v>37.862699999999997</v>
      </c>
      <c r="E218" s="7">
        <f t="shared" si="12"/>
        <v>80.132698412698417</v>
      </c>
      <c r="F218" s="6">
        <v>1087.0426600000001</v>
      </c>
      <c r="G218" s="7">
        <f t="shared" si="13"/>
        <v>3.4830923746819646</v>
      </c>
      <c r="H218" s="6">
        <v>47.25</v>
      </c>
      <c r="I218" s="6">
        <v>37.862699999999997</v>
      </c>
      <c r="J218" s="7">
        <f t="shared" si="14"/>
        <v>80.132698412698417</v>
      </c>
      <c r="K218" s="6">
        <v>1087.0426600000001</v>
      </c>
      <c r="L218" s="7">
        <f t="shared" si="15"/>
        <v>3.4830923746819646</v>
      </c>
      <c r="M218" s="6">
        <v>1.5968799999999987</v>
      </c>
    </row>
    <row r="219" spans="1:13" ht="38.25" x14ac:dyDescent="0.2">
      <c r="A219" s="5" t="s">
        <v>1212</v>
      </c>
      <c r="B219" s="5" t="s">
        <v>1495</v>
      </c>
      <c r="C219" s="6">
        <v>7217.3</v>
      </c>
      <c r="D219" s="6">
        <v>-2038.8489999999999</v>
      </c>
      <c r="E219" s="7" t="str">
        <f t="shared" si="12"/>
        <v/>
      </c>
      <c r="F219" s="6">
        <v>233.221</v>
      </c>
      <c r="G219" s="7" t="str">
        <f t="shared" si="13"/>
        <v/>
      </c>
      <c r="H219" s="6"/>
      <c r="I219" s="6"/>
      <c r="J219" s="7" t="str">
        <f t="shared" si="14"/>
        <v xml:space="preserve"> </v>
      </c>
      <c r="K219" s="6"/>
      <c r="L219" s="7" t="str">
        <f t="shared" si="15"/>
        <v xml:space="preserve"> </v>
      </c>
      <c r="M219" s="6"/>
    </row>
    <row r="220" spans="1:13" ht="38.25" x14ac:dyDescent="0.2">
      <c r="A220" s="5" t="s">
        <v>191</v>
      </c>
      <c r="B220" s="5" t="s">
        <v>84</v>
      </c>
      <c r="C220" s="6">
        <v>184.82499999999999</v>
      </c>
      <c r="D220" s="6">
        <v>43.521000000000001</v>
      </c>
      <c r="E220" s="7">
        <f t="shared" si="12"/>
        <v>23.547139185716219</v>
      </c>
      <c r="F220" s="6">
        <v>64.077079999999995</v>
      </c>
      <c r="G220" s="7">
        <f t="shared" si="13"/>
        <v>67.919761637078352</v>
      </c>
      <c r="H220" s="6"/>
      <c r="I220" s="6"/>
      <c r="J220" s="7" t="str">
        <f t="shared" si="14"/>
        <v xml:space="preserve"> </v>
      </c>
      <c r="K220" s="6"/>
      <c r="L220" s="7" t="str">
        <f t="shared" si="15"/>
        <v xml:space="preserve"> </v>
      </c>
      <c r="M220" s="6"/>
    </row>
    <row r="221" spans="1:13" ht="51" x14ac:dyDescent="0.2">
      <c r="A221" s="5" t="s">
        <v>1238</v>
      </c>
      <c r="B221" s="5" t="s">
        <v>1097</v>
      </c>
      <c r="C221" s="6">
        <v>93308.423639999994</v>
      </c>
      <c r="D221" s="6">
        <v>24431.070339999998</v>
      </c>
      <c r="E221" s="7">
        <f t="shared" si="12"/>
        <v>26.183134798482165</v>
      </c>
      <c r="F221" s="6">
        <v>23444.192060000001</v>
      </c>
      <c r="G221" s="7">
        <f t="shared" si="13"/>
        <v>104.2094787377373</v>
      </c>
      <c r="H221" s="6">
        <v>6.0021599999999999</v>
      </c>
      <c r="I221" s="6"/>
      <c r="J221" s="7" t="str">
        <f t="shared" si="14"/>
        <v/>
      </c>
      <c r="K221" s="6"/>
      <c r="L221" s="7" t="str">
        <f t="shared" si="15"/>
        <v xml:space="preserve"> </v>
      </c>
      <c r="M221" s="6"/>
    </row>
    <row r="222" spans="1:13" ht="51" x14ac:dyDescent="0.2">
      <c r="A222" s="5" t="s">
        <v>731</v>
      </c>
      <c r="B222" s="5" t="s">
        <v>991</v>
      </c>
      <c r="C222" s="6">
        <v>67041.142640000005</v>
      </c>
      <c r="D222" s="6">
        <v>17319.930619999999</v>
      </c>
      <c r="E222" s="7">
        <f t="shared" si="12"/>
        <v>25.834778373341877</v>
      </c>
      <c r="F222" s="6">
        <v>15918.75547</v>
      </c>
      <c r="G222" s="7">
        <f t="shared" si="13"/>
        <v>108.80203953531802</v>
      </c>
      <c r="H222" s="6">
        <v>6.0021599999999999</v>
      </c>
      <c r="I222" s="6"/>
      <c r="J222" s="7" t="str">
        <f t="shared" si="14"/>
        <v/>
      </c>
      <c r="K222" s="6"/>
      <c r="L222" s="7" t="str">
        <f t="shared" si="15"/>
        <v xml:space="preserve"> </v>
      </c>
      <c r="M222" s="6"/>
    </row>
    <row r="223" spans="1:13" ht="51" x14ac:dyDescent="0.2">
      <c r="A223" s="5" t="s">
        <v>1024</v>
      </c>
      <c r="B223" s="5" t="s">
        <v>97</v>
      </c>
      <c r="C223" s="6">
        <v>6.0021599999999999</v>
      </c>
      <c r="D223" s="6"/>
      <c r="E223" s="7" t="str">
        <f t="shared" si="12"/>
        <v/>
      </c>
      <c r="F223" s="6"/>
      <c r="G223" s="7" t="str">
        <f t="shared" si="13"/>
        <v xml:space="preserve"> </v>
      </c>
      <c r="H223" s="6">
        <v>6.0021599999999999</v>
      </c>
      <c r="I223" s="6"/>
      <c r="J223" s="7" t="str">
        <f t="shared" si="14"/>
        <v/>
      </c>
      <c r="K223" s="6"/>
      <c r="L223" s="7" t="str">
        <f t="shared" si="15"/>
        <v xml:space="preserve"> </v>
      </c>
      <c r="M223" s="6"/>
    </row>
    <row r="224" spans="1:13" ht="38.25" x14ac:dyDescent="0.2">
      <c r="A224" s="5" t="s">
        <v>338</v>
      </c>
      <c r="B224" s="5" t="s">
        <v>1063</v>
      </c>
      <c r="C224" s="6">
        <v>47995.233999999997</v>
      </c>
      <c r="D224" s="6">
        <v>12543.73595</v>
      </c>
      <c r="E224" s="7">
        <f t="shared" si="12"/>
        <v>26.135378254432517</v>
      </c>
      <c r="F224" s="6">
        <v>11463.4674</v>
      </c>
      <c r="G224" s="7">
        <f t="shared" si="13"/>
        <v>109.42357588943814</v>
      </c>
      <c r="H224" s="6"/>
      <c r="I224" s="6"/>
      <c r="J224" s="7" t="str">
        <f t="shared" si="14"/>
        <v xml:space="preserve"> </v>
      </c>
      <c r="K224" s="6"/>
      <c r="L224" s="7" t="str">
        <f t="shared" si="15"/>
        <v xml:space="preserve"> </v>
      </c>
      <c r="M224" s="6"/>
    </row>
    <row r="225" spans="1:13" ht="51" x14ac:dyDescent="0.2">
      <c r="A225" s="5" t="s">
        <v>9</v>
      </c>
      <c r="B225" s="5" t="s">
        <v>1583</v>
      </c>
      <c r="C225" s="6">
        <v>5338.1565700000001</v>
      </c>
      <c r="D225" s="6">
        <v>1228.4904200000001</v>
      </c>
      <c r="E225" s="7">
        <f t="shared" si="12"/>
        <v>23.013383063809236</v>
      </c>
      <c r="F225" s="6">
        <v>1231.1946600000001</v>
      </c>
      <c r="G225" s="7">
        <f t="shared" si="13"/>
        <v>99.780356422273627</v>
      </c>
      <c r="H225" s="6"/>
      <c r="I225" s="6"/>
      <c r="J225" s="7" t="str">
        <f t="shared" si="14"/>
        <v xml:space="preserve"> </v>
      </c>
      <c r="K225" s="6"/>
      <c r="L225" s="7" t="str">
        <f t="shared" si="15"/>
        <v xml:space="preserve"> </v>
      </c>
      <c r="M225" s="6"/>
    </row>
    <row r="226" spans="1:13" ht="51" x14ac:dyDescent="0.2">
      <c r="A226" s="5" t="s">
        <v>396</v>
      </c>
      <c r="B226" s="5" t="s">
        <v>328</v>
      </c>
      <c r="C226" s="6">
        <v>4379.0092800000002</v>
      </c>
      <c r="D226" s="6">
        <v>1144.0146400000001</v>
      </c>
      <c r="E226" s="7">
        <f t="shared" si="12"/>
        <v>26.124964960110798</v>
      </c>
      <c r="F226" s="6">
        <v>1097.5476100000001</v>
      </c>
      <c r="G226" s="7">
        <f t="shared" si="13"/>
        <v>104.23371428962432</v>
      </c>
      <c r="H226" s="6"/>
      <c r="I226" s="6"/>
      <c r="J226" s="7" t="str">
        <f t="shared" si="14"/>
        <v xml:space="preserve"> </v>
      </c>
      <c r="K226" s="6"/>
      <c r="L226" s="7" t="str">
        <f t="shared" si="15"/>
        <v xml:space="preserve"> </v>
      </c>
      <c r="M226" s="6"/>
    </row>
    <row r="227" spans="1:13" ht="51" x14ac:dyDescent="0.2">
      <c r="A227" s="5" t="s">
        <v>1257</v>
      </c>
      <c r="B227" s="5" t="s">
        <v>655</v>
      </c>
      <c r="C227" s="6">
        <v>9322.7406300000002</v>
      </c>
      <c r="D227" s="6">
        <v>2403.6896099999999</v>
      </c>
      <c r="E227" s="7">
        <f t="shared" si="12"/>
        <v>25.783079304652929</v>
      </c>
      <c r="F227" s="6">
        <v>2126.5457999999999</v>
      </c>
      <c r="G227" s="7">
        <f t="shared" si="13"/>
        <v>113.03258128745688</v>
      </c>
      <c r="H227" s="6"/>
      <c r="I227" s="6"/>
      <c r="J227" s="7" t="str">
        <f t="shared" si="14"/>
        <v xml:space="preserve"> </v>
      </c>
      <c r="K227" s="6"/>
      <c r="L227" s="7" t="str">
        <f t="shared" si="15"/>
        <v xml:space="preserve"> </v>
      </c>
      <c r="M227" s="6"/>
    </row>
    <row r="228" spans="1:13" ht="63.75" x14ac:dyDescent="0.2">
      <c r="A228" s="5" t="s">
        <v>1176</v>
      </c>
      <c r="B228" s="5" t="s">
        <v>41</v>
      </c>
      <c r="C228" s="6">
        <v>26267.280999999999</v>
      </c>
      <c r="D228" s="6">
        <v>7111.1397200000001</v>
      </c>
      <c r="E228" s="7">
        <f t="shared" si="12"/>
        <v>27.072233780116033</v>
      </c>
      <c r="F228" s="6">
        <v>7525.4365900000003</v>
      </c>
      <c r="G228" s="7">
        <f t="shared" si="13"/>
        <v>94.494713163213291</v>
      </c>
      <c r="H228" s="6"/>
      <c r="I228" s="6"/>
      <c r="J228" s="7" t="str">
        <f t="shared" si="14"/>
        <v xml:space="preserve"> </v>
      </c>
      <c r="K228" s="6"/>
      <c r="L228" s="7" t="str">
        <f t="shared" si="15"/>
        <v xml:space="preserve"> </v>
      </c>
      <c r="M228" s="6"/>
    </row>
    <row r="229" spans="1:13" ht="63.75" x14ac:dyDescent="0.2">
      <c r="A229" s="5" t="s">
        <v>889</v>
      </c>
      <c r="B229" s="5" t="s">
        <v>444</v>
      </c>
      <c r="C229" s="6">
        <v>24021.280999999999</v>
      </c>
      <c r="D229" s="6">
        <v>6775.1329999999998</v>
      </c>
      <c r="E229" s="7">
        <f t="shared" si="12"/>
        <v>28.204711480624201</v>
      </c>
      <c r="F229" s="6">
        <v>6557.1316200000001</v>
      </c>
      <c r="G229" s="7">
        <f t="shared" si="13"/>
        <v>103.32464547966478</v>
      </c>
      <c r="H229" s="6"/>
      <c r="I229" s="6"/>
      <c r="J229" s="7" t="str">
        <f t="shared" si="14"/>
        <v xml:space="preserve"> </v>
      </c>
      <c r="K229" s="6"/>
      <c r="L229" s="7" t="str">
        <f t="shared" si="15"/>
        <v xml:space="preserve"> </v>
      </c>
      <c r="M229" s="6"/>
    </row>
    <row r="230" spans="1:13" ht="63.75" x14ac:dyDescent="0.2">
      <c r="A230" s="5" t="s">
        <v>1373</v>
      </c>
      <c r="B230" s="5" t="s">
        <v>861</v>
      </c>
      <c r="C230" s="6">
        <v>1700</v>
      </c>
      <c r="D230" s="6">
        <v>201.00672</v>
      </c>
      <c r="E230" s="7">
        <f t="shared" si="12"/>
        <v>11.823924705882353</v>
      </c>
      <c r="F230" s="6">
        <v>968.30497000000003</v>
      </c>
      <c r="G230" s="7">
        <f t="shared" si="13"/>
        <v>20.758616988199492</v>
      </c>
      <c r="H230" s="6"/>
      <c r="I230" s="6"/>
      <c r="J230" s="7" t="str">
        <f t="shared" si="14"/>
        <v xml:space="preserve"> </v>
      </c>
      <c r="K230" s="6"/>
      <c r="L230" s="7" t="str">
        <f t="shared" si="15"/>
        <v xml:space="preserve"> </v>
      </c>
      <c r="M230" s="6"/>
    </row>
    <row r="231" spans="1:13" ht="63.75" x14ac:dyDescent="0.2">
      <c r="A231" s="5" t="s">
        <v>120</v>
      </c>
      <c r="B231" s="5" t="s">
        <v>1197</v>
      </c>
      <c r="C231" s="6">
        <v>546</v>
      </c>
      <c r="D231" s="6">
        <v>135</v>
      </c>
      <c r="E231" s="7">
        <f t="shared" si="12"/>
        <v>24.725274725274726</v>
      </c>
      <c r="F231" s="6"/>
      <c r="G231" s="7" t="str">
        <f t="shared" si="13"/>
        <v xml:space="preserve"> </v>
      </c>
      <c r="H231" s="6"/>
      <c r="I231" s="6"/>
      <c r="J231" s="7" t="str">
        <f t="shared" si="14"/>
        <v xml:space="preserve"> </v>
      </c>
      <c r="K231" s="6"/>
      <c r="L231" s="7" t="str">
        <f t="shared" si="15"/>
        <v xml:space="preserve"> </v>
      </c>
      <c r="M231" s="6"/>
    </row>
    <row r="232" spans="1:13" x14ac:dyDescent="0.2">
      <c r="A232" s="5" t="s">
        <v>262</v>
      </c>
      <c r="B232" s="5" t="s">
        <v>735</v>
      </c>
      <c r="C232" s="6">
        <v>90972.485679999998</v>
      </c>
      <c r="D232" s="6">
        <v>37883.915229999999</v>
      </c>
      <c r="E232" s="7">
        <f t="shared" si="12"/>
        <v>41.643267133821595</v>
      </c>
      <c r="F232" s="6">
        <v>25727.774679999999</v>
      </c>
      <c r="G232" s="7">
        <f t="shared" si="13"/>
        <v>147.24909441720905</v>
      </c>
      <c r="H232" s="6">
        <v>79692.656499999997</v>
      </c>
      <c r="I232" s="6">
        <v>33530.55343</v>
      </c>
      <c r="J232" s="7">
        <f t="shared" si="14"/>
        <v>42.074834624191503</v>
      </c>
      <c r="K232" s="6">
        <v>18731.9961</v>
      </c>
      <c r="L232" s="7">
        <f t="shared" si="15"/>
        <v>179.00149696272891</v>
      </c>
      <c r="M232" s="6">
        <v>13685.6306</v>
      </c>
    </row>
    <row r="233" spans="1:13" x14ac:dyDescent="0.2">
      <c r="A233" s="5" t="s">
        <v>1605</v>
      </c>
      <c r="B233" s="5" t="s">
        <v>179</v>
      </c>
      <c r="C233" s="6">
        <v>23152.829180000001</v>
      </c>
      <c r="D233" s="6">
        <v>7255.6029900000003</v>
      </c>
      <c r="E233" s="7">
        <f t="shared" si="12"/>
        <v>31.337867755131949</v>
      </c>
      <c r="F233" s="6">
        <v>11659.63096</v>
      </c>
      <c r="G233" s="7">
        <f t="shared" si="13"/>
        <v>62.228410272086343</v>
      </c>
      <c r="H233" s="6">
        <v>11873</v>
      </c>
      <c r="I233" s="6">
        <v>2902.2411900000002</v>
      </c>
      <c r="J233" s="7">
        <f t="shared" si="14"/>
        <v>24.444042701928748</v>
      </c>
      <c r="K233" s="6">
        <v>4663.8523800000003</v>
      </c>
      <c r="L233" s="7">
        <f t="shared" si="15"/>
        <v>62.228410196808156</v>
      </c>
      <c r="M233" s="6">
        <v>1570.7462700000001</v>
      </c>
    </row>
    <row r="234" spans="1:13" x14ac:dyDescent="0.2">
      <c r="A234" s="5" t="s">
        <v>1158</v>
      </c>
      <c r="B234" s="5" t="s">
        <v>1066</v>
      </c>
      <c r="C234" s="6">
        <v>3911.5517599999998</v>
      </c>
      <c r="D234" s="6">
        <v>1425.7460100000001</v>
      </c>
      <c r="E234" s="7">
        <f t="shared" si="12"/>
        <v>36.449626579912625</v>
      </c>
      <c r="F234" s="6">
        <v>2163.6498000000001</v>
      </c>
      <c r="G234" s="7">
        <f t="shared" si="13"/>
        <v>65.895414775533453</v>
      </c>
      <c r="H234" s="6">
        <v>1483</v>
      </c>
      <c r="I234" s="6">
        <v>570.29843000000005</v>
      </c>
      <c r="J234" s="7">
        <f t="shared" si="14"/>
        <v>38.455726904922457</v>
      </c>
      <c r="K234" s="6">
        <v>865.45991000000004</v>
      </c>
      <c r="L234" s="7">
        <f t="shared" si="15"/>
        <v>65.895418541108398</v>
      </c>
      <c r="M234" s="6">
        <v>286.11159000000004</v>
      </c>
    </row>
    <row r="235" spans="1:13" x14ac:dyDescent="0.2">
      <c r="A235" s="5" t="s">
        <v>921</v>
      </c>
      <c r="B235" s="5" t="s">
        <v>455</v>
      </c>
      <c r="C235" s="6">
        <v>6406.8159999999998</v>
      </c>
      <c r="D235" s="6">
        <v>2957.6825800000001</v>
      </c>
      <c r="E235" s="7">
        <f t="shared" si="12"/>
        <v>46.164624986888967</v>
      </c>
      <c r="F235" s="6">
        <v>1040.0371600000001</v>
      </c>
      <c r="G235" s="7" t="str">
        <f t="shared" si="13"/>
        <v>свыше 200</v>
      </c>
      <c r="H235" s="6">
        <v>4557</v>
      </c>
      <c r="I235" s="6">
        <v>1183.07304</v>
      </c>
      <c r="J235" s="7">
        <f t="shared" si="14"/>
        <v>25.961664252797895</v>
      </c>
      <c r="K235" s="6">
        <v>416.01486999999997</v>
      </c>
      <c r="L235" s="7" t="str">
        <f t="shared" si="15"/>
        <v>свыше 200</v>
      </c>
      <c r="M235" s="6">
        <v>853.15485999999999</v>
      </c>
    </row>
    <row r="236" spans="1:13" x14ac:dyDescent="0.2">
      <c r="A236" s="5" t="s">
        <v>431</v>
      </c>
      <c r="B236" s="5" t="s">
        <v>636</v>
      </c>
      <c r="C236" s="6">
        <v>12834.46142</v>
      </c>
      <c r="D236" s="6">
        <v>2872.1743999999999</v>
      </c>
      <c r="E236" s="7">
        <f t="shared" si="12"/>
        <v>22.378612596273634</v>
      </c>
      <c r="F236" s="6">
        <v>8455.3639999999996</v>
      </c>
      <c r="G236" s="7">
        <f t="shared" si="13"/>
        <v>33.968666517491144</v>
      </c>
      <c r="H236" s="6">
        <v>5833</v>
      </c>
      <c r="I236" s="6">
        <v>1148.8697199999999</v>
      </c>
      <c r="J236" s="7">
        <f t="shared" si="14"/>
        <v>19.69603497342705</v>
      </c>
      <c r="K236" s="6">
        <v>3382.1455999999998</v>
      </c>
      <c r="L236" s="7">
        <f t="shared" si="15"/>
        <v>33.968665334809948</v>
      </c>
      <c r="M236" s="6">
        <v>431.4798199999999</v>
      </c>
    </row>
    <row r="237" spans="1:13" x14ac:dyDescent="0.2">
      <c r="A237" s="5" t="s">
        <v>1251</v>
      </c>
      <c r="B237" s="5" t="s">
        <v>1437</v>
      </c>
      <c r="C237" s="6">
        <v>4807.6317600000002</v>
      </c>
      <c r="D237" s="6">
        <v>1944.67065</v>
      </c>
      <c r="E237" s="7">
        <f t="shared" si="12"/>
        <v>40.44965893976871</v>
      </c>
      <c r="F237" s="6">
        <v>2320.10349</v>
      </c>
      <c r="G237" s="7">
        <f t="shared" si="13"/>
        <v>83.818271830624241</v>
      </c>
      <c r="H237" s="6">
        <v>2805</v>
      </c>
      <c r="I237" s="6">
        <v>777.86821999999995</v>
      </c>
      <c r="J237" s="7">
        <f t="shared" si="14"/>
        <v>27.731487344028523</v>
      </c>
      <c r="K237" s="6">
        <v>928.04138999999998</v>
      </c>
      <c r="L237" s="7">
        <f t="shared" si="15"/>
        <v>83.818268062375964</v>
      </c>
      <c r="M237" s="6">
        <v>291.64587999999998</v>
      </c>
    </row>
    <row r="238" spans="1:13" x14ac:dyDescent="0.2">
      <c r="A238" s="5" t="s">
        <v>391</v>
      </c>
      <c r="B238" s="5" t="s">
        <v>509</v>
      </c>
      <c r="C238" s="6">
        <v>8026.8296600000003</v>
      </c>
      <c r="D238" s="6">
        <v>927.50374999999997</v>
      </c>
      <c r="E238" s="7">
        <f t="shared" si="12"/>
        <v>11.555044635144281</v>
      </c>
      <c r="F238" s="6">
        <v>6135.2605100000001</v>
      </c>
      <c r="G238" s="7">
        <f t="shared" si="13"/>
        <v>15.117593596689833</v>
      </c>
      <c r="H238" s="6">
        <v>3028</v>
      </c>
      <c r="I238" s="6">
        <v>371.00150000000002</v>
      </c>
      <c r="J238" s="7">
        <f t="shared" si="14"/>
        <v>12.252361294583885</v>
      </c>
      <c r="K238" s="6">
        <v>2454.10421</v>
      </c>
      <c r="L238" s="7">
        <f t="shared" si="15"/>
        <v>15.117593559729073</v>
      </c>
      <c r="M238" s="6">
        <v>139.83394000000001</v>
      </c>
    </row>
    <row r="239" spans="1:13" ht="25.5" x14ac:dyDescent="0.2">
      <c r="A239" s="5" t="s">
        <v>1350</v>
      </c>
      <c r="B239" s="5" t="s">
        <v>994</v>
      </c>
      <c r="C239" s="6"/>
      <c r="D239" s="6"/>
      <c r="E239" s="7" t="str">
        <f t="shared" si="12"/>
        <v xml:space="preserve"> </v>
      </c>
      <c r="F239" s="6">
        <v>0.57999999999999996</v>
      </c>
      <c r="G239" s="7" t="str">
        <f t="shared" si="13"/>
        <v/>
      </c>
      <c r="H239" s="6"/>
      <c r="I239" s="6"/>
      <c r="J239" s="7" t="str">
        <f t="shared" si="14"/>
        <v xml:space="preserve"> </v>
      </c>
      <c r="K239" s="6">
        <v>0.23200000000000001</v>
      </c>
      <c r="L239" s="7" t="str">
        <f t="shared" si="15"/>
        <v/>
      </c>
      <c r="M239" s="6"/>
    </row>
    <row r="240" spans="1:13" x14ac:dyDescent="0.2">
      <c r="A240" s="5" t="s">
        <v>585</v>
      </c>
      <c r="B240" s="5" t="s">
        <v>1108</v>
      </c>
      <c r="C240" s="6">
        <v>2518.6635000000001</v>
      </c>
      <c r="D240" s="6">
        <v>20723.337309999999</v>
      </c>
      <c r="E240" s="7" t="str">
        <f t="shared" si="12"/>
        <v>свыше 200</v>
      </c>
      <c r="F240" s="6">
        <v>16.769590000000001</v>
      </c>
      <c r="G240" s="7" t="str">
        <f t="shared" si="13"/>
        <v>свыше 200</v>
      </c>
      <c r="H240" s="6">
        <v>2518.6635000000001</v>
      </c>
      <c r="I240" s="6">
        <v>20723.337309999999</v>
      </c>
      <c r="J240" s="7" t="str">
        <f t="shared" si="14"/>
        <v>свыше 200</v>
      </c>
      <c r="K240" s="6">
        <v>16.769590000000001</v>
      </c>
      <c r="L240" s="7" t="str">
        <f t="shared" si="15"/>
        <v>свыше 200</v>
      </c>
      <c r="M240" s="6">
        <v>8495.1238399999984</v>
      </c>
    </row>
    <row r="241" spans="1:13" ht="25.5" x14ac:dyDescent="0.2">
      <c r="A241" s="5" t="s">
        <v>633</v>
      </c>
      <c r="B241" s="5" t="s">
        <v>913</v>
      </c>
      <c r="C241" s="6">
        <v>2373.6635000000001</v>
      </c>
      <c r="D241" s="6">
        <v>20328.528460000001</v>
      </c>
      <c r="E241" s="7" t="str">
        <f t="shared" si="12"/>
        <v>свыше 200</v>
      </c>
      <c r="F241" s="6"/>
      <c r="G241" s="7" t="str">
        <f t="shared" si="13"/>
        <v xml:space="preserve"> </v>
      </c>
      <c r="H241" s="6">
        <v>2373.6635000000001</v>
      </c>
      <c r="I241" s="6">
        <v>20328.528460000001</v>
      </c>
      <c r="J241" s="7" t="str">
        <f t="shared" si="14"/>
        <v>свыше 200</v>
      </c>
      <c r="K241" s="6"/>
      <c r="L241" s="7" t="str">
        <f t="shared" si="15"/>
        <v xml:space="preserve"> </v>
      </c>
      <c r="M241" s="6">
        <v>8335.1713900000013</v>
      </c>
    </row>
    <row r="242" spans="1:13" ht="38.25" x14ac:dyDescent="0.2">
      <c r="A242" s="5" t="s">
        <v>592</v>
      </c>
      <c r="B242" s="5" t="s">
        <v>1561</v>
      </c>
      <c r="C242" s="6">
        <v>2373.6635000000001</v>
      </c>
      <c r="D242" s="6">
        <v>20328.528460000001</v>
      </c>
      <c r="E242" s="7" t="str">
        <f t="shared" si="12"/>
        <v>свыше 200</v>
      </c>
      <c r="F242" s="6"/>
      <c r="G242" s="7" t="str">
        <f t="shared" si="13"/>
        <v xml:space="preserve"> </v>
      </c>
      <c r="H242" s="6">
        <v>2373.6635000000001</v>
      </c>
      <c r="I242" s="6">
        <v>20328.528460000001</v>
      </c>
      <c r="J242" s="7" t="str">
        <f t="shared" si="14"/>
        <v>свыше 200</v>
      </c>
      <c r="K242" s="6"/>
      <c r="L242" s="7" t="str">
        <f t="shared" si="15"/>
        <v xml:space="preserve"> </v>
      </c>
      <c r="M242" s="6">
        <v>8335.1713900000013</v>
      </c>
    </row>
    <row r="243" spans="1:13" ht="25.5" x14ac:dyDescent="0.2">
      <c r="A243" s="5" t="s">
        <v>344</v>
      </c>
      <c r="B243" s="5" t="s">
        <v>1226</v>
      </c>
      <c r="C243" s="6">
        <v>60</v>
      </c>
      <c r="D243" s="6">
        <v>33.478850000000001</v>
      </c>
      <c r="E243" s="7">
        <f t="shared" si="12"/>
        <v>55.798083333333338</v>
      </c>
      <c r="F243" s="6">
        <v>16.019590000000001</v>
      </c>
      <c r="G243" s="7" t="str">
        <f t="shared" si="13"/>
        <v>свыше 200</v>
      </c>
      <c r="H243" s="6">
        <v>60</v>
      </c>
      <c r="I243" s="6">
        <v>33.478850000000001</v>
      </c>
      <c r="J243" s="7">
        <f t="shared" si="14"/>
        <v>55.798083333333338</v>
      </c>
      <c r="K243" s="6">
        <v>16.019590000000001</v>
      </c>
      <c r="L243" s="7" t="str">
        <f t="shared" si="15"/>
        <v>свыше 200</v>
      </c>
      <c r="M243" s="6">
        <v>12.710450000000002</v>
      </c>
    </row>
    <row r="244" spans="1:13" ht="25.5" x14ac:dyDescent="0.2">
      <c r="A244" s="5" t="s">
        <v>1062</v>
      </c>
      <c r="B244" s="5" t="s">
        <v>72</v>
      </c>
      <c r="C244" s="6">
        <v>85</v>
      </c>
      <c r="D244" s="6">
        <v>40</v>
      </c>
      <c r="E244" s="7">
        <f t="shared" si="12"/>
        <v>47.058823529411761</v>
      </c>
      <c r="F244" s="6">
        <v>0.75</v>
      </c>
      <c r="G244" s="7" t="str">
        <f t="shared" si="13"/>
        <v>свыше 200</v>
      </c>
      <c r="H244" s="6">
        <v>85</v>
      </c>
      <c r="I244" s="6">
        <v>40</v>
      </c>
      <c r="J244" s="7">
        <f t="shared" si="14"/>
        <v>47.058823529411761</v>
      </c>
      <c r="K244" s="6">
        <v>0.75</v>
      </c>
      <c r="L244" s="7" t="str">
        <f t="shared" si="15"/>
        <v>свыше 200</v>
      </c>
      <c r="M244" s="6">
        <v>40</v>
      </c>
    </row>
    <row r="245" spans="1:13" ht="63.75" x14ac:dyDescent="0.2">
      <c r="A245" s="5" t="s">
        <v>1034</v>
      </c>
      <c r="B245" s="5" t="s">
        <v>163</v>
      </c>
      <c r="C245" s="6">
        <v>85</v>
      </c>
      <c r="D245" s="6">
        <v>40</v>
      </c>
      <c r="E245" s="7">
        <f t="shared" si="12"/>
        <v>47.058823529411761</v>
      </c>
      <c r="F245" s="6">
        <v>0.75</v>
      </c>
      <c r="G245" s="7" t="str">
        <f t="shared" si="13"/>
        <v>свыше 200</v>
      </c>
      <c r="H245" s="6">
        <v>85</v>
      </c>
      <c r="I245" s="6">
        <v>40</v>
      </c>
      <c r="J245" s="7">
        <f t="shared" si="14"/>
        <v>47.058823529411761</v>
      </c>
      <c r="K245" s="6">
        <v>0.75</v>
      </c>
      <c r="L245" s="7" t="str">
        <f t="shared" si="15"/>
        <v>свыше 200</v>
      </c>
      <c r="M245" s="6">
        <v>40</v>
      </c>
    </row>
    <row r="246" spans="1:13" x14ac:dyDescent="0.2">
      <c r="A246" s="5" t="s">
        <v>122</v>
      </c>
      <c r="B246" s="5" t="s">
        <v>277</v>
      </c>
      <c r="C246" s="6"/>
      <c r="D246" s="6">
        <v>321.33</v>
      </c>
      <c r="E246" s="7" t="str">
        <f t="shared" si="12"/>
        <v xml:space="preserve"> </v>
      </c>
      <c r="F246" s="6"/>
      <c r="G246" s="7" t="str">
        <f t="shared" si="13"/>
        <v xml:space="preserve"> </v>
      </c>
      <c r="H246" s="6"/>
      <c r="I246" s="6">
        <v>321.33</v>
      </c>
      <c r="J246" s="7" t="str">
        <f t="shared" si="14"/>
        <v xml:space="preserve"> </v>
      </c>
      <c r="K246" s="6"/>
      <c r="L246" s="7" t="str">
        <f t="shared" si="15"/>
        <v xml:space="preserve"> </v>
      </c>
      <c r="M246" s="6">
        <v>107.24199999999999</v>
      </c>
    </row>
    <row r="247" spans="1:13" ht="25.5" x14ac:dyDescent="0.2">
      <c r="A247" s="5" t="s">
        <v>1105</v>
      </c>
      <c r="B247" s="5" t="s">
        <v>1035</v>
      </c>
      <c r="C247" s="6"/>
      <c r="D247" s="6">
        <v>321.33</v>
      </c>
      <c r="E247" s="7" t="str">
        <f t="shared" si="12"/>
        <v xml:space="preserve"> </v>
      </c>
      <c r="F247" s="6"/>
      <c r="G247" s="7" t="str">
        <f t="shared" si="13"/>
        <v xml:space="preserve"> </v>
      </c>
      <c r="H247" s="6"/>
      <c r="I247" s="6">
        <v>321.33</v>
      </c>
      <c r="J247" s="7" t="str">
        <f t="shared" si="14"/>
        <v xml:space="preserve"> </v>
      </c>
      <c r="K247" s="6"/>
      <c r="L247" s="7" t="str">
        <f t="shared" si="15"/>
        <v xml:space="preserve"> </v>
      </c>
      <c r="M247" s="6">
        <v>107.24199999999999</v>
      </c>
    </row>
    <row r="248" spans="1:13" x14ac:dyDescent="0.2">
      <c r="A248" s="5" t="s">
        <v>441</v>
      </c>
      <c r="B248" s="5" t="s">
        <v>114</v>
      </c>
      <c r="C248" s="6">
        <v>65300.993000000002</v>
      </c>
      <c r="D248" s="6">
        <v>9904.9749300000003</v>
      </c>
      <c r="E248" s="7">
        <f t="shared" si="12"/>
        <v>15.168184241853719</v>
      </c>
      <c r="F248" s="6">
        <v>14051.37413</v>
      </c>
      <c r="G248" s="7">
        <f t="shared" si="13"/>
        <v>70.491147971447546</v>
      </c>
      <c r="H248" s="6">
        <v>65300.993000000002</v>
      </c>
      <c r="I248" s="6">
        <v>9904.9749300000003</v>
      </c>
      <c r="J248" s="7">
        <f t="shared" si="14"/>
        <v>15.168184241853719</v>
      </c>
      <c r="K248" s="6">
        <v>14051.37413</v>
      </c>
      <c r="L248" s="7">
        <f t="shared" si="15"/>
        <v>70.491147971447546</v>
      </c>
      <c r="M248" s="6">
        <v>3619.7604900000006</v>
      </c>
    </row>
    <row r="249" spans="1:13" x14ac:dyDescent="0.2">
      <c r="A249" s="5" t="s">
        <v>1604</v>
      </c>
      <c r="B249" s="5" t="s">
        <v>547</v>
      </c>
      <c r="C249" s="6">
        <v>65300.993000000002</v>
      </c>
      <c r="D249" s="6">
        <v>9904.9749300000003</v>
      </c>
      <c r="E249" s="7">
        <f t="shared" si="12"/>
        <v>15.168184241853719</v>
      </c>
      <c r="F249" s="6">
        <v>14051.37413</v>
      </c>
      <c r="G249" s="7">
        <f t="shared" si="13"/>
        <v>70.491147971447546</v>
      </c>
      <c r="H249" s="6">
        <v>65300.993000000002</v>
      </c>
      <c r="I249" s="6">
        <v>9904.9749300000003</v>
      </c>
      <c r="J249" s="7">
        <f t="shared" si="14"/>
        <v>15.168184241853719</v>
      </c>
      <c r="K249" s="6">
        <v>14051.37413</v>
      </c>
      <c r="L249" s="7">
        <f t="shared" si="15"/>
        <v>70.491147971447546</v>
      </c>
      <c r="M249" s="6">
        <v>3619.7604900000006</v>
      </c>
    </row>
    <row r="250" spans="1:13" ht="25.5" x14ac:dyDescent="0.2">
      <c r="A250" s="5" t="s">
        <v>233</v>
      </c>
      <c r="B250" s="5" t="s">
        <v>593</v>
      </c>
      <c r="C250" s="6">
        <v>64304.633000000002</v>
      </c>
      <c r="D250" s="6">
        <v>9458.7554899999996</v>
      </c>
      <c r="E250" s="7">
        <f t="shared" si="12"/>
        <v>14.709290837566865</v>
      </c>
      <c r="F250" s="6">
        <v>12848.84541</v>
      </c>
      <c r="G250" s="7">
        <f t="shared" si="13"/>
        <v>73.615606602585785</v>
      </c>
      <c r="H250" s="6">
        <v>64304.633000000002</v>
      </c>
      <c r="I250" s="6">
        <v>9458.7554899999996</v>
      </c>
      <c r="J250" s="7">
        <f t="shared" si="14"/>
        <v>14.709290837566865</v>
      </c>
      <c r="K250" s="6">
        <v>12848.84541</v>
      </c>
      <c r="L250" s="7">
        <f t="shared" si="15"/>
        <v>73.615606602585785</v>
      </c>
      <c r="M250" s="6">
        <v>3566.1818099999991</v>
      </c>
    </row>
    <row r="251" spans="1:13" ht="25.5" x14ac:dyDescent="0.2">
      <c r="A251" s="5" t="s">
        <v>1050</v>
      </c>
      <c r="B251" s="5" t="s">
        <v>603</v>
      </c>
      <c r="C251" s="6">
        <v>996.36</v>
      </c>
      <c r="D251" s="6">
        <v>446.21944000000002</v>
      </c>
      <c r="E251" s="7">
        <f t="shared" si="12"/>
        <v>44.784961258982698</v>
      </c>
      <c r="F251" s="6">
        <v>1202.52872</v>
      </c>
      <c r="G251" s="7">
        <f t="shared" si="13"/>
        <v>37.106759495939521</v>
      </c>
      <c r="H251" s="6">
        <v>996.36</v>
      </c>
      <c r="I251" s="6">
        <v>446.21944000000002</v>
      </c>
      <c r="J251" s="7">
        <f t="shared" si="14"/>
        <v>44.784961258982698</v>
      </c>
      <c r="K251" s="6">
        <v>1202.52872</v>
      </c>
      <c r="L251" s="7">
        <f t="shared" si="15"/>
        <v>37.106759495939521</v>
      </c>
      <c r="M251" s="6">
        <v>53.57868000000002</v>
      </c>
    </row>
    <row r="252" spans="1:13" x14ac:dyDescent="0.2">
      <c r="A252" s="5" t="s">
        <v>1308</v>
      </c>
      <c r="B252" s="5" t="s">
        <v>1386</v>
      </c>
      <c r="C252" s="6">
        <v>275373.97531000001</v>
      </c>
      <c r="D252" s="6">
        <v>116214.19276000001</v>
      </c>
      <c r="E252" s="7">
        <f t="shared" si="12"/>
        <v>42.202315098648242</v>
      </c>
      <c r="F252" s="6">
        <v>124992.16914</v>
      </c>
      <c r="G252" s="7">
        <f t="shared" si="13"/>
        <v>92.977178938171676</v>
      </c>
      <c r="H252" s="6">
        <v>47068.06422</v>
      </c>
      <c r="I252" s="6">
        <v>49575.468220000002</v>
      </c>
      <c r="J252" s="7">
        <f t="shared" si="14"/>
        <v>105.32718742857192</v>
      </c>
      <c r="K252" s="6">
        <v>73765.772249999995</v>
      </c>
      <c r="L252" s="7">
        <f t="shared" si="15"/>
        <v>67.206600985594662</v>
      </c>
      <c r="M252" s="6">
        <v>4119.0677700000015</v>
      </c>
    </row>
    <row r="253" spans="1:13" x14ac:dyDescent="0.2">
      <c r="A253" s="5" t="s">
        <v>874</v>
      </c>
      <c r="B253" s="5" t="s">
        <v>1129</v>
      </c>
      <c r="C253" s="6">
        <v>175325.08265</v>
      </c>
      <c r="D253" s="6">
        <v>41926.84115</v>
      </c>
      <c r="E253" s="7">
        <f t="shared" si="12"/>
        <v>23.913772357203563</v>
      </c>
      <c r="F253" s="6">
        <v>38439.19081</v>
      </c>
      <c r="G253" s="7">
        <f t="shared" si="13"/>
        <v>109.07316274486372</v>
      </c>
      <c r="H253" s="6">
        <v>8709.4702699999998</v>
      </c>
      <c r="I253" s="6">
        <v>1347.9772700000001</v>
      </c>
      <c r="J253" s="7">
        <f t="shared" si="14"/>
        <v>15.477144168493732</v>
      </c>
      <c r="K253" s="6">
        <v>1155.8684800000001</v>
      </c>
      <c r="L253" s="7">
        <f t="shared" si="15"/>
        <v>116.62029835782009</v>
      </c>
      <c r="M253" s="6">
        <v>377.27497000000005</v>
      </c>
    </row>
    <row r="254" spans="1:13" ht="38.25" x14ac:dyDescent="0.2">
      <c r="A254" s="5" t="s">
        <v>1122</v>
      </c>
      <c r="B254" s="5" t="s">
        <v>1320</v>
      </c>
      <c r="C254" s="6">
        <v>6</v>
      </c>
      <c r="D254" s="6">
        <v>1</v>
      </c>
      <c r="E254" s="7">
        <f t="shared" si="12"/>
        <v>16.666666666666664</v>
      </c>
      <c r="F254" s="6">
        <v>1.6</v>
      </c>
      <c r="G254" s="7">
        <f t="shared" si="13"/>
        <v>62.5</v>
      </c>
      <c r="H254" s="6">
        <v>6</v>
      </c>
      <c r="I254" s="6">
        <v>1</v>
      </c>
      <c r="J254" s="7">
        <f t="shared" si="14"/>
        <v>16.666666666666664</v>
      </c>
      <c r="K254" s="6">
        <v>1.6</v>
      </c>
      <c r="L254" s="7">
        <f t="shared" si="15"/>
        <v>62.5</v>
      </c>
      <c r="M254" s="6">
        <v>0.30000000000000004</v>
      </c>
    </row>
    <row r="255" spans="1:13" x14ac:dyDescent="0.2">
      <c r="A255" s="5" t="s">
        <v>1441</v>
      </c>
      <c r="B255" s="5" t="s">
        <v>864</v>
      </c>
      <c r="C255" s="6"/>
      <c r="D255" s="6">
        <v>324.97649999999999</v>
      </c>
      <c r="E255" s="7" t="str">
        <f t="shared" si="12"/>
        <v xml:space="preserve"> </v>
      </c>
      <c r="F255" s="6"/>
      <c r="G255" s="7" t="str">
        <f t="shared" si="13"/>
        <v xml:space="preserve"> </v>
      </c>
      <c r="H255" s="6"/>
      <c r="I255" s="6">
        <v>324.97649999999999</v>
      </c>
      <c r="J255" s="7" t="str">
        <f t="shared" si="14"/>
        <v xml:space="preserve"> </v>
      </c>
      <c r="K255" s="6"/>
      <c r="L255" s="7" t="str">
        <f t="shared" si="15"/>
        <v xml:space="preserve"> </v>
      </c>
      <c r="M255" s="6">
        <v>134.8125</v>
      </c>
    </row>
    <row r="256" spans="1:13" ht="25.5" x14ac:dyDescent="0.2">
      <c r="A256" s="5" t="s">
        <v>1586</v>
      </c>
      <c r="B256" s="5" t="s">
        <v>15</v>
      </c>
      <c r="C256" s="6">
        <v>65.099999999999994</v>
      </c>
      <c r="D256" s="6">
        <v>11.3</v>
      </c>
      <c r="E256" s="7">
        <f t="shared" si="12"/>
        <v>17.357910906298006</v>
      </c>
      <c r="F256" s="6">
        <v>10.199999999999999</v>
      </c>
      <c r="G256" s="7">
        <f t="shared" si="13"/>
        <v>110.78431372549021</v>
      </c>
      <c r="H256" s="6">
        <v>65.099999999999994</v>
      </c>
      <c r="I256" s="6">
        <v>11.3</v>
      </c>
      <c r="J256" s="7">
        <f t="shared" si="14"/>
        <v>17.357910906298006</v>
      </c>
      <c r="K256" s="6">
        <v>10.199999999999999</v>
      </c>
      <c r="L256" s="7">
        <f t="shared" si="15"/>
        <v>110.78431372549021</v>
      </c>
      <c r="M256" s="6">
        <v>11.05</v>
      </c>
    </row>
    <row r="257" spans="1:13" ht="51" x14ac:dyDescent="0.2">
      <c r="A257" s="5" t="s">
        <v>1143</v>
      </c>
      <c r="B257" s="5" t="s">
        <v>1555</v>
      </c>
      <c r="C257" s="6">
        <v>65.099999999999994</v>
      </c>
      <c r="D257" s="6">
        <v>11.3</v>
      </c>
      <c r="E257" s="7">
        <f t="shared" si="12"/>
        <v>17.357910906298006</v>
      </c>
      <c r="F257" s="6">
        <v>10.199999999999999</v>
      </c>
      <c r="G257" s="7">
        <f t="shared" si="13"/>
        <v>110.78431372549021</v>
      </c>
      <c r="H257" s="6">
        <v>65.099999999999994</v>
      </c>
      <c r="I257" s="6">
        <v>11.3</v>
      </c>
      <c r="J257" s="7">
        <f t="shared" si="14"/>
        <v>17.357910906298006</v>
      </c>
      <c r="K257" s="6">
        <v>10.199999999999999</v>
      </c>
      <c r="L257" s="7">
        <f t="shared" si="15"/>
        <v>110.78431372549021</v>
      </c>
      <c r="M257" s="6">
        <v>11.05</v>
      </c>
    </row>
    <row r="258" spans="1:13" x14ac:dyDescent="0.2">
      <c r="A258" s="5" t="s">
        <v>1051</v>
      </c>
      <c r="B258" s="5" t="s">
        <v>3</v>
      </c>
      <c r="C258" s="6">
        <v>175253.98264999999</v>
      </c>
      <c r="D258" s="6">
        <v>41589.56465</v>
      </c>
      <c r="E258" s="7">
        <f t="shared" si="12"/>
        <v>23.731023980812228</v>
      </c>
      <c r="F258" s="6">
        <v>38427.390809999997</v>
      </c>
      <c r="G258" s="7">
        <f t="shared" si="13"/>
        <v>108.22895797332434</v>
      </c>
      <c r="H258" s="6">
        <v>8638.3702699999994</v>
      </c>
      <c r="I258" s="6">
        <v>1010.70077</v>
      </c>
      <c r="J258" s="7">
        <f t="shared" si="14"/>
        <v>11.700132529743948</v>
      </c>
      <c r="K258" s="6">
        <v>1144.0684799999999</v>
      </c>
      <c r="L258" s="7">
        <f t="shared" si="15"/>
        <v>88.342681200342142</v>
      </c>
      <c r="M258" s="6">
        <v>231.11247000000003</v>
      </c>
    </row>
    <row r="259" spans="1:13" ht="25.5" x14ac:dyDescent="0.2">
      <c r="A259" s="5" t="s">
        <v>374</v>
      </c>
      <c r="B259" s="5" t="s">
        <v>995</v>
      </c>
      <c r="C259" s="6">
        <v>8638.3702699999994</v>
      </c>
      <c r="D259" s="6">
        <v>1010.70077</v>
      </c>
      <c r="E259" s="7">
        <f t="shared" si="12"/>
        <v>11.700132529743948</v>
      </c>
      <c r="F259" s="6">
        <v>1144.0684799999999</v>
      </c>
      <c r="G259" s="7">
        <f t="shared" si="13"/>
        <v>88.342681200342142</v>
      </c>
      <c r="H259" s="6">
        <v>8638.3702699999994</v>
      </c>
      <c r="I259" s="6">
        <v>1010.70077</v>
      </c>
      <c r="J259" s="7">
        <f t="shared" si="14"/>
        <v>11.700132529743948</v>
      </c>
      <c r="K259" s="6">
        <v>1144.0684799999999</v>
      </c>
      <c r="L259" s="7">
        <f t="shared" si="15"/>
        <v>88.342681200342142</v>
      </c>
      <c r="M259" s="6">
        <v>231.11247000000003</v>
      </c>
    </row>
    <row r="260" spans="1:13" ht="25.5" x14ac:dyDescent="0.2">
      <c r="A260" s="5" t="s">
        <v>698</v>
      </c>
      <c r="B260" s="5" t="s">
        <v>775</v>
      </c>
      <c r="C260" s="6">
        <v>21422.684700000002</v>
      </c>
      <c r="D260" s="6">
        <v>5620.01001</v>
      </c>
      <c r="E260" s="7">
        <f t="shared" si="12"/>
        <v>26.233920205155236</v>
      </c>
      <c r="F260" s="6">
        <v>6378.6522800000002</v>
      </c>
      <c r="G260" s="7">
        <f t="shared" si="13"/>
        <v>88.106542938879244</v>
      </c>
      <c r="H260" s="6"/>
      <c r="I260" s="6"/>
      <c r="J260" s="7" t="str">
        <f t="shared" si="14"/>
        <v xml:space="preserve"> </v>
      </c>
      <c r="K260" s="6"/>
      <c r="L260" s="7" t="str">
        <f t="shared" si="15"/>
        <v xml:space="preserve"> </v>
      </c>
      <c r="M260" s="6"/>
    </row>
    <row r="261" spans="1:13" ht="25.5" x14ac:dyDescent="0.2">
      <c r="A261" s="5" t="s">
        <v>336</v>
      </c>
      <c r="B261" s="5" t="s">
        <v>258</v>
      </c>
      <c r="C261" s="6">
        <v>140622.46423000001</v>
      </c>
      <c r="D261" s="6">
        <v>33574.245329999998</v>
      </c>
      <c r="E261" s="7">
        <f t="shared" si="12"/>
        <v>23.875449426833015</v>
      </c>
      <c r="F261" s="6">
        <v>29967.843140000001</v>
      </c>
      <c r="G261" s="7">
        <f t="shared" si="13"/>
        <v>112.03424007911434</v>
      </c>
      <c r="H261" s="6"/>
      <c r="I261" s="6"/>
      <c r="J261" s="7" t="str">
        <f t="shared" si="14"/>
        <v xml:space="preserve"> </v>
      </c>
      <c r="K261" s="6"/>
      <c r="L261" s="7" t="str">
        <f t="shared" si="15"/>
        <v xml:space="preserve"> </v>
      </c>
      <c r="M261" s="6"/>
    </row>
    <row r="262" spans="1:13" ht="25.5" x14ac:dyDescent="0.2">
      <c r="A262" s="5" t="s">
        <v>747</v>
      </c>
      <c r="B262" s="5" t="s">
        <v>1001</v>
      </c>
      <c r="C262" s="6">
        <v>908.75570000000005</v>
      </c>
      <c r="D262" s="6">
        <v>383.32682</v>
      </c>
      <c r="E262" s="7">
        <f t="shared" si="12"/>
        <v>42.181503785890968</v>
      </c>
      <c r="F262" s="6">
        <v>107.61286</v>
      </c>
      <c r="G262" s="7" t="str">
        <f t="shared" si="13"/>
        <v>свыше 200</v>
      </c>
      <c r="H262" s="6"/>
      <c r="I262" s="6"/>
      <c r="J262" s="7" t="str">
        <f t="shared" si="14"/>
        <v xml:space="preserve"> </v>
      </c>
      <c r="K262" s="6"/>
      <c r="L262" s="7" t="str">
        <f t="shared" si="15"/>
        <v xml:space="preserve"> </v>
      </c>
      <c r="M262" s="6"/>
    </row>
    <row r="263" spans="1:13" ht="25.5" x14ac:dyDescent="0.2">
      <c r="A263" s="5" t="s">
        <v>1551</v>
      </c>
      <c r="B263" s="5" t="s">
        <v>1228</v>
      </c>
      <c r="C263" s="6">
        <v>3661.70775</v>
      </c>
      <c r="D263" s="6">
        <v>1001.28172</v>
      </c>
      <c r="E263" s="7">
        <f t="shared" ref="E263:E326" si="16">IF(C263=0," ",IF(D263/C263*100&gt;200,"свыше 200",IF(D263/C263&gt;0,D263/C263*100,"")))</f>
        <v>27.344665067822522</v>
      </c>
      <c r="F263" s="6">
        <v>829.21405000000004</v>
      </c>
      <c r="G263" s="7">
        <f t="shared" ref="G263:G326" si="17">IF(F263=0," ",IF(D263/F263*100&gt;200,"свыше 200",IF(D263/F263&gt;0,D263/F263*100,"")))</f>
        <v>120.75069398546732</v>
      </c>
      <c r="H263" s="6"/>
      <c r="I263" s="6"/>
      <c r="J263" s="7" t="str">
        <f t="shared" ref="J263:J326" si="18">IF(H263=0," ",IF(I263/H263*100&gt;200,"свыше 200",IF(I263/H263&gt;0,I263/H263*100,"")))</f>
        <v xml:space="preserve"> </v>
      </c>
      <c r="K263" s="6"/>
      <c r="L263" s="7" t="str">
        <f t="shared" ref="L263:L326" si="19">IF(K263=0," ",IF(I263/K263*100&gt;200,"свыше 200",IF(I263/K263&gt;0,I263/K263*100,"")))</f>
        <v xml:space="preserve"> </v>
      </c>
      <c r="M263" s="6"/>
    </row>
    <row r="264" spans="1:13" x14ac:dyDescent="0.2">
      <c r="A264" s="5" t="s">
        <v>301</v>
      </c>
      <c r="B264" s="5" t="s">
        <v>446</v>
      </c>
      <c r="C264" s="6">
        <v>100048.89266</v>
      </c>
      <c r="D264" s="6">
        <v>74287.351609999998</v>
      </c>
      <c r="E264" s="7">
        <f t="shared" si="16"/>
        <v>74.251048297409511</v>
      </c>
      <c r="F264" s="6">
        <v>86552.978329999998</v>
      </c>
      <c r="G264" s="7">
        <f t="shared" si="17"/>
        <v>85.828764120357675</v>
      </c>
      <c r="H264" s="6">
        <v>38358.593950000002</v>
      </c>
      <c r="I264" s="6">
        <v>48227.490949999999</v>
      </c>
      <c r="J264" s="7">
        <f t="shared" si="18"/>
        <v>125.72799465189991</v>
      </c>
      <c r="K264" s="6">
        <v>72609.903770000004</v>
      </c>
      <c r="L264" s="7">
        <f t="shared" si="19"/>
        <v>66.419990174847186</v>
      </c>
      <c r="M264" s="6">
        <v>3741.7928000000029</v>
      </c>
    </row>
    <row r="265" spans="1:13" ht="25.5" x14ac:dyDescent="0.2">
      <c r="A265" s="5" t="s">
        <v>517</v>
      </c>
      <c r="B265" s="5" t="s">
        <v>771</v>
      </c>
      <c r="C265" s="6">
        <v>21620.488170000001</v>
      </c>
      <c r="D265" s="6">
        <v>3365.0866299999998</v>
      </c>
      <c r="E265" s="7">
        <f t="shared" si="16"/>
        <v>15.564341579804392</v>
      </c>
      <c r="F265" s="6">
        <v>3058.4002500000001</v>
      </c>
      <c r="G265" s="7">
        <f t="shared" si="17"/>
        <v>110.02767312747896</v>
      </c>
      <c r="H265" s="6">
        <v>13527.96033</v>
      </c>
      <c r="I265" s="6">
        <v>2160.7514799999999</v>
      </c>
      <c r="J265" s="7">
        <f t="shared" si="18"/>
        <v>15.972485336228065</v>
      </c>
      <c r="K265" s="6">
        <v>1636.39768</v>
      </c>
      <c r="L265" s="7">
        <f t="shared" si="19"/>
        <v>132.04317669284399</v>
      </c>
      <c r="M265" s="6">
        <v>1009.5411899999999</v>
      </c>
    </row>
    <row r="266" spans="1:13" ht="25.5" x14ac:dyDescent="0.2">
      <c r="A266" s="5" t="s">
        <v>828</v>
      </c>
      <c r="B266" s="5" t="s">
        <v>1407</v>
      </c>
      <c r="C266" s="6">
        <v>13527.96033</v>
      </c>
      <c r="D266" s="6">
        <v>2160.7514799999999</v>
      </c>
      <c r="E266" s="7">
        <f t="shared" si="16"/>
        <v>15.972485336228065</v>
      </c>
      <c r="F266" s="6">
        <v>1636.39768</v>
      </c>
      <c r="G266" s="7">
        <f t="shared" si="17"/>
        <v>132.04317669284399</v>
      </c>
      <c r="H266" s="6">
        <v>13527.96033</v>
      </c>
      <c r="I266" s="6">
        <v>2160.7514799999999</v>
      </c>
      <c r="J266" s="7">
        <f t="shared" si="18"/>
        <v>15.972485336228065</v>
      </c>
      <c r="K266" s="6">
        <v>1636.39768</v>
      </c>
      <c r="L266" s="7">
        <f t="shared" si="19"/>
        <v>132.04317669284399</v>
      </c>
      <c r="M266" s="6">
        <v>1009.5411899999999</v>
      </c>
    </row>
    <row r="267" spans="1:13" ht="25.5" x14ac:dyDescent="0.2">
      <c r="A267" s="5" t="s">
        <v>160</v>
      </c>
      <c r="B267" s="5" t="s">
        <v>131</v>
      </c>
      <c r="C267" s="6">
        <v>3413.0839999999998</v>
      </c>
      <c r="D267" s="6">
        <v>447.04325999999998</v>
      </c>
      <c r="E267" s="7">
        <f t="shared" si="16"/>
        <v>13.097927270468585</v>
      </c>
      <c r="F267" s="6">
        <v>664.15867000000003</v>
      </c>
      <c r="G267" s="7">
        <f t="shared" si="17"/>
        <v>67.309707784135369</v>
      </c>
      <c r="H267" s="6"/>
      <c r="I267" s="6"/>
      <c r="J267" s="7" t="str">
        <f t="shared" si="18"/>
        <v xml:space="preserve"> </v>
      </c>
      <c r="K267" s="6"/>
      <c r="L267" s="7" t="str">
        <f t="shared" si="19"/>
        <v xml:space="preserve"> </v>
      </c>
      <c r="M267" s="6"/>
    </row>
    <row r="268" spans="1:13" ht="25.5" x14ac:dyDescent="0.2">
      <c r="A268" s="5" t="s">
        <v>791</v>
      </c>
      <c r="B268" s="5" t="s">
        <v>1215</v>
      </c>
      <c r="C268" s="6">
        <v>2041.6041600000001</v>
      </c>
      <c r="D268" s="6">
        <v>297.19301000000002</v>
      </c>
      <c r="E268" s="7">
        <f t="shared" si="16"/>
        <v>14.556837991552682</v>
      </c>
      <c r="F268" s="6">
        <v>290.97354999999999</v>
      </c>
      <c r="G268" s="7">
        <f t="shared" si="17"/>
        <v>102.13746575934479</v>
      </c>
      <c r="H268" s="6"/>
      <c r="I268" s="6"/>
      <c r="J268" s="7" t="str">
        <f t="shared" si="18"/>
        <v xml:space="preserve"> </v>
      </c>
      <c r="K268" s="6"/>
      <c r="L268" s="7" t="str">
        <f t="shared" si="19"/>
        <v xml:space="preserve"> </v>
      </c>
      <c r="M268" s="6"/>
    </row>
    <row r="269" spans="1:13" ht="25.5" x14ac:dyDescent="0.2">
      <c r="A269" s="5" t="s">
        <v>1166</v>
      </c>
      <c r="B269" s="5" t="s">
        <v>180</v>
      </c>
      <c r="C269" s="6">
        <v>1985.4843100000001</v>
      </c>
      <c r="D269" s="6">
        <v>300.18313000000001</v>
      </c>
      <c r="E269" s="7">
        <f t="shared" si="16"/>
        <v>15.118887038699388</v>
      </c>
      <c r="F269" s="6">
        <v>358.76321999999999</v>
      </c>
      <c r="G269" s="7">
        <f t="shared" si="17"/>
        <v>83.671656754558072</v>
      </c>
      <c r="H269" s="6"/>
      <c r="I269" s="6"/>
      <c r="J269" s="7" t="str">
        <f t="shared" si="18"/>
        <v xml:space="preserve"> </v>
      </c>
      <c r="K269" s="6"/>
      <c r="L269" s="7" t="str">
        <f t="shared" si="19"/>
        <v xml:space="preserve"> </v>
      </c>
      <c r="M269" s="6"/>
    </row>
    <row r="270" spans="1:13" ht="25.5" x14ac:dyDescent="0.2">
      <c r="A270" s="5" t="s">
        <v>1044</v>
      </c>
      <c r="B270" s="5" t="s">
        <v>103</v>
      </c>
      <c r="C270" s="6">
        <v>652.35536999999999</v>
      </c>
      <c r="D270" s="6">
        <v>159.91575</v>
      </c>
      <c r="E270" s="7">
        <f t="shared" si="16"/>
        <v>24.513594484552186</v>
      </c>
      <c r="F270" s="6">
        <v>108.10713</v>
      </c>
      <c r="G270" s="7">
        <f t="shared" si="17"/>
        <v>147.92340708702562</v>
      </c>
      <c r="H270" s="6"/>
      <c r="I270" s="6"/>
      <c r="J270" s="7" t="str">
        <f t="shared" si="18"/>
        <v xml:space="preserve"> </v>
      </c>
      <c r="K270" s="6"/>
      <c r="L270" s="7" t="str">
        <f t="shared" si="19"/>
        <v xml:space="preserve"> </v>
      </c>
      <c r="M270" s="6"/>
    </row>
    <row r="271" spans="1:13" x14ac:dyDescent="0.2">
      <c r="A271" s="5" t="s">
        <v>501</v>
      </c>
      <c r="B271" s="5" t="s">
        <v>986</v>
      </c>
      <c r="C271" s="6">
        <v>78428.404490000001</v>
      </c>
      <c r="D271" s="6">
        <v>70922.264980000007</v>
      </c>
      <c r="E271" s="7">
        <f t="shared" si="16"/>
        <v>90.429309943494957</v>
      </c>
      <c r="F271" s="6">
        <v>83494.578080000007</v>
      </c>
      <c r="G271" s="7">
        <f t="shared" si="17"/>
        <v>84.942359864428695</v>
      </c>
      <c r="H271" s="6">
        <v>24830.633620000001</v>
      </c>
      <c r="I271" s="6">
        <v>46066.73947</v>
      </c>
      <c r="J271" s="7">
        <f t="shared" si="18"/>
        <v>185.52381777682564</v>
      </c>
      <c r="K271" s="6">
        <v>70973.506089999995</v>
      </c>
      <c r="L271" s="7">
        <f t="shared" si="19"/>
        <v>64.906951914681727</v>
      </c>
      <c r="M271" s="6">
        <v>2732.2516099999993</v>
      </c>
    </row>
    <row r="272" spans="1:13" x14ac:dyDescent="0.2">
      <c r="A272" s="5" t="s">
        <v>813</v>
      </c>
      <c r="B272" s="5" t="s">
        <v>490</v>
      </c>
      <c r="C272" s="6">
        <v>24830.633620000001</v>
      </c>
      <c r="D272" s="6">
        <v>46066.73947</v>
      </c>
      <c r="E272" s="7">
        <f t="shared" si="16"/>
        <v>185.52381777682564</v>
      </c>
      <c r="F272" s="6">
        <v>70973.506089999995</v>
      </c>
      <c r="G272" s="7">
        <f t="shared" si="17"/>
        <v>64.906951914681727</v>
      </c>
      <c r="H272" s="6">
        <v>24830.633620000001</v>
      </c>
      <c r="I272" s="6">
        <v>46066.73947</v>
      </c>
      <c r="J272" s="7">
        <f t="shared" si="18"/>
        <v>185.52381777682564</v>
      </c>
      <c r="K272" s="6">
        <v>70973.506089999995</v>
      </c>
      <c r="L272" s="7">
        <f t="shared" si="19"/>
        <v>64.906951914681727</v>
      </c>
      <c r="M272" s="6">
        <v>2732.2516099999993</v>
      </c>
    </row>
    <row r="273" spans="1:13" x14ac:dyDescent="0.2">
      <c r="A273" s="5" t="s">
        <v>142</v>
      </c>
      <c r="B273" s="5" t="s">
        <v>1322</v>
      </c>
      <c r="C273" s="6">
        <v>11923.43369</v>
      </c>
      <c r="D273" s="6">
        <v>12065.354590000001</v>
      </c>
      <c r="E273" s="7">
        <f t="shared" si="16"/>
        <v>101.19026870689967</v>
      </c>
      <c r="F273" s="6">
        <v>469.25641000000002</v>
      </c>
      <c r="G273" s="7" t="str">
        <f t="shared" si="17"/>
        <v>свыше 200</v>
      </c>
      <c r="H273" s="6"/>
      <c r="I273" s="6"/>
      <c r="J273" s="7" t="str">
        <f t="shared" si="18"/>
        <v xml:space="preserve"> </v>
      </c>
      <c r="K273" s="6"/>
      <c r="L273" s="7" t="str">
        <f t="shared" si="19"/>
        <v xml:space="preserve"> </v>
      </c>
      <c r="M273" s="6"/>
    </row>
    <row r="274" spans="1:13" x14ac:dyDescent="0.2">
      <c r="A274" s="5" t="s">
        <v>1440</v>
      </c>
      <c r="B274" s="5" t="s">
        <v>1272</v>
      </c>
      <c r="C274" s="6">
        <v>33481.025350000004</v>
      </c>
      <c r="D274" s="6">
        <v>8934.5164100000002</v>
      </c>
      <c r="E274" s="7">
        <f t="shared" si="16"/>
        <v>26.685312999232856</v>
      </c>
      <c r="F274" s="6">
        <v>9789.8304200000002</v>
      </c>
      <c r="G274" s="7">
        <f t="shared" si="17"/>
        <v>91.263239777344367</v>
      </c>
      <c r="H274" s="6"/>
      <c r="I274" s="6"/>
      <c r="J274" s="7" t="str">
        <f t="shared" si="18"/>
        <v xml:space="preserve"> </v>
      </c>
      <c r="K274" s="6"/>
      <c r="L274" s="7" t="str">
        <f t="shared" si="19"/>
        <v xml:space="preserve"> </v>
      </c>
      <c r="M274" s="6"/>
    </row>
    <row r="275" spans="1:13" x14ac:dyDescent="0.2">
      <c r="A275" s="5" t="s">
        <v>194</v>
      </c>
      <c r="B275" s="5" t="s">
        <v>403</v>
      </c>
      <c r="C275" s="6">
        <v>462.57342</v>
      </c>
      <c r="D275" s="6">
        <v>159.78856999999999</v>
      </c>
      <c r="E275" s="7">
        <f t="shared" si="16"/>
        <v>34.543396375866124</v>
      </c>
      <c r="F275" s="6">
        <v>224.33717999999999</v>
      </c>
      <c r="G275" s="7">
        <f t="shared" si="17"/>
        <v>71.226967371168698</v>
      </c>
      <c r="H275" s="6"/>
      <c r="I275" s="6"/>
      <c r="J275" s="7" t="str">
        <f t="shared" si="18"/>
        <v xml:space="preserve"> </v>
      </c>
      <c r="K275" s="6"/>
      <c r="L275" s="7" t="str">
        <f t="shared" si="19"/>
        <v xml:space="preserve"> </v>
      </c>
      <c r="M275" s="6"/>
    </row>
    <row r="276" spans="1:13" x14ac:dyDescent="0.2">
      <c r="A276" s="5" t="s">
        <v>1033</v>
      </c>
      <c r="B276" s="5" t="s">
        <v>106</v>
      </c>
      <c r="C276" s="6">
        <v>7730.7384099999999</v>
      </c>
      <c r="D276" s="6">
        <v>3695.8659400000001</v>
      </c>
      <c r="E276" s="7">
        <f t="shared" si="16"/>
        <v>47.80741171139951</v>
      </c>
      <c r="F276" s="6">
        <v>2037.64798</v>
      </c>
      <c r="G276" s="7">
        <f t="shared" si="17"/>
        <v>181.37902013869933</v>
      </c>
      <c r="H276" s="6"/>
      <c r="I276" s="6"/>
      <c r="J276" s="7" t="str">
        <f t="shared" si="18"/>
        <v xml:space="preserve"> </v>
      </c>
      <c r="K276" s="6"/>
      <c r="L276" s="7" t="str">
        <f t="shared" si="19"/>
        <v xml:space="preserve"> </v>
      </c>
      <c r="M276" s="6"/>
    </row>
    <row r="277" spans="1:13" x14ac:dyDescent="0.2">
      <c r="A277" s="5" t="s">
        <v>702</v>
      </c>
      <c r="B277" s="5" t="s">
        <v>1554</v>
      </c>
      <c r="C277" s="6">
        <v>200977.54647999999</v>
      </c>
      <c r="D277" s="6">
        <v>111173.21477000001</v>
      </c>
      <c r="E277" s="7">
        <f t="shared" si="16"/>
        <v>55.316236423984435</v>
      </c>
      <c r="F277" s="6">
        <v>122849.95061</v>
      </c>
      <c r="G277" s="7">
        <f t="shared" si="17"/>
        <v>90.495123700074558</v>
      </c>
      <c r="H277" s="6">
        <v>3418.0844499999998</v>
      </c>
      <c r="I277" s="6">
        <v>21680.741150000002</v>
      </c>
      <c r="J277" s="7" t="str">
        <f t="shared" si="18"/>
        <v>свыше 200</v>
      </c>
      <c r="K277" s="6">
        <v>1465.9289900000001</v>
      </c>
      <c r="L277" s="7" t="str">
        <f t="shared" si="19"/>
        <v>свыше 200</v>
      </c>
      <c r="M277" s="6">
        <v>9798.4216100000012</v>
      </c>
    </row>
    <row r="278" spans="1:13" x14ac:dyDescent="0.2">
      <c r="A278" s="5" t="s">
        <v>30</v>
      </c>
      <c r="B278" s="5" t="s">
        <v>1090</v>
      </c>
      <c r="C278" s="6">
        <v>5400</v>
      </c>
      <c r="D278" s="6">
        <v>1944.6310000000001</v>
      </c>
      <c r="E278" s="7">
        <f t="shared" si="16"/>
        <v>36.011685185185186</v>
      </c>
      <c r="F278" s="6">
        <v>1244.8</v>
      </c>
      <c r="G278" s="7">
        <f t="shared" si="17"/>
        <v>156.22035668380465</v>
      </c>
      <c r="H278" s="6"/>
      <c r="I278" s="6"/>
      <c r="J278" s="7" t="str">
        <f t="shared" si="18"/>
        <v xml:space="preserve"> </v>
      </c>
      <c r="K278" s="6"/>
      <c r="L278" s="7" t="str">
        <f t="shared" si="19"/>
        <v xml:space="preserve"> </v>
      </c>
      <c r="M278" s="6"/>
    </row>
    <row r="279" spans="1:13" x14ac:dyDescent="0.2">
      <c r="A279" s="5" t="s">
        <v>894</v>
      </c>
      <c r="B279" s="5" t="s">
        <v>1296</v>
      </c>
      <c r="C279" s="6">
        <v>5400</v>
      </c>
      <c r="D279" s="6">
        <v>1943.626</v>
      </c>
      <c r="E279" s="7">
        <f t="shared" si="16"/>
        <v>35.993074074074073</v>
      </c>
      <c r="F279" s="6">
        <v>1244.8</v>
      </c>
      <c r="G279" s="7">
        <f t="shared" si="17"/>
        <v>156.13962082262211</v>
      </c>
      <c r="H279" s="6"/>
      <c r="I279" s="6"/>
      <c r="J279" s="7" t="str">
        <f t="shared" si="18"/>
        <v xml:space="preserve"> </v>
      </c>
      <c r="K279" s="6"/>
      <c r="L279" s="7" t="str">
        <f t="shared" si="19"/>
        <v xml:space="preserve"> </v>
      </c>
      <c r="M279" s="6"/>
    </row>
    <row r="280" spans="1:13" x14ac:dyDescent="0.2">
      <c r="A280" s="5" t="s">
        <v>1313</v>
      </c>
      <c r="B280" s="5" t="s">
        <v>424</v>
      </c>
      <c r="C280" s="6"/>
      <c r="D280" s="6">
        <v>1.0049999999999999</v>
      </c>
      <c r="E280" s="7" t="str">
        <f t="shared" si="16"/>
        <v xml:space="preserve"> </v>
      </c>
      <c r="F280" s="6"/>
      <c r="G280" s="7" t="str">
        <f t="shared" si="17"/>
        <v xml:space="preserve"> </v>
      </c>
      <c r="H280" s="6"/>
      <c r="I280" s="6"/>
      <c r="J280" s="7" t="str">
        <f t="shared" si="18"/>
        <v xml:space="preserve"> </v>
      </c>
      <c r="K280" s="6"/>
      <c r="L280" s="7" t="str">
        <f t="shared" si="19"/>
        <v xml:space="preserve"> </v>
      </c>
      <c r="M280" s="6"/>
    </row>
    <row r="281" spans="1:13" ht="51" x14ac:dyDescent="0.2">
      <c r="A281" s="5" t="s">
        <v>571</v>
      </c>
      <c r="B281" s="5" t="s">
        <v>449</v>
      </c>
      <c r="C281" s="6">
        <v>84487.46514</v>
      </c>
      <c r="D281" s="6">
        <v>58068.335059999998</v>
      </c>
      <c r="E281" s="7">
        <f t="shared" si="16"/>
        <v>68.730118679472554</v>
      </c>
      <c r="F281" s="6">
        <v>52995.512049999998</v>
      </c>
      <c r="G281" s="7">
        <f t="shared" si="17"/>
        <v>109.57217472531242</v>
      </c>
      <c r="H281" s="6">
        <v>3383.4177800000002</v>
      </c>
      <c r="I281" s="6">
        <v>18654.831150000002</v>
      </c>
      <c r="J281" s="7" t="str">
        <f t="shared" si="18"/>
        <v>свыше 200</v>
      </c>
      <c r="K281" s="6">
        <v>1465.9289900000001</v>
      </c>
      <c r="L281" s="7" t="str">
        <f t="shared" si="19"/>
        <v>свыше 200</v>
      </c>
      <c r="M281" s="6">
        <v>9798.4216100000012</v>
      </c>
    </row>
    <row r="282" spans="1:13" ht="63.75" x14ac:dyDescent="0.2">
      <c r="A282" s="5" t="s">
        <v>1231</v>
      </c>
      <c r="B282" s="5" t="s">
        <v>232</v>
      </c>
      <c r="C282" s="6">
        <v>3314.58428</v>
      </c>
      <c r="D282" s="6">
        <v>18591.131150000001</v>
      </c>
      <c r="E282" s="7" t="str">
        <f t="shared" si="16"/>
        <v>свыше 200</v>
      </c>
      <c r="F282" s="6">
        <v>1465.9289900000001</v>
      </c>
      <c r="G282" s="7" t="str">
        <f t="shared" si="17"/>
        <v>свыше 200</v>
      </c>
      <c r="H282" s="6">
        <v>3314.58428</v>
      </c>
      <c r="I282" s="6">
        <v>18591.131150000001</v>
      </c>
      <c r="J282" s="7" t="str">
        <f t="shared" si="18"/>
        <v>свыше 200</v>
      </c>
      <c r="K282" s="6">
        <v>1465.9289900000001</v>
      </c>
      <c r="L282" s="7" t="str">
        <f t="shared" si="19"/>
        <v>свыше 200</v>
      </c>
      <c r="M282" s="6">
        <v>9798.4216100000012</v>
      </c>
    </row>
    <row r="283" spans="1:13" ht="63.75" x14ac:dyDescent="0.2">
      <c r="A283" s="5" t="s">
        <v>1591</v>
      </c>
      <c r="B283" s="5" t="s">
        <v>117</v>
      </c>
      <c r="C283" s="6">
        <v>68.833500000000001</v>
      </c>
      <c r="D283" s="6">
        <v>63.7</v>
      </c>
      <c r="E283" s="7">
        <f t="shared" si="16"/>
        <v>92.542148808356401</v>
      </c>
      <c r="F283" s="6"/>
      <c r="G283" s="7" t="str">
        <f t="shared" si="17"/>
        <v xml:space="preserve"> </v>
      </c>
      <c r="H283" s="6">
        <v>68.833500000000001</v>
      </c>
      <c r="I283" s="6">
        <v>63.7</v>
      </c>
      <c r="J283" s="7">
        <f t="shared" si="18"/>
        <v>92.542148808356401</v>
      </c>
      <c r="K283" s="6"/>
      <c r="L283" s="7" t="str">
        <f t="shared" si="19"/>
        <v xml:space="preserve"> </v>
      </c>
      <c r="M283" s="6"/>
    </row>
    <row r="284" spans="1:13" ht="51" x14ac:dyDescent="0.2">
      <c r="A284" s="5" t="s">
        <v>1196</v>
      </c>
      <c r="B284" s="5" t="s">
        <v>1479</v>
      </c>
      <c r="C284" s="6">
        <v>25.3795</v>
      </c>
      <c r="D284" s="6">
        <v>8203.7999999999993</v>
      </c>
      <c r="E284" s="7" t="str">
        <f t="shared" si="16"/>
        <v>свыше 200</v>
      </c>
      <c r="F284" s="6">
        <v>635.625</v>
      </c>
      <c r="G284" s="7" t="str">
        <f t="shared" si="17"/>
        <v>свыше 200</v>
      </c>
      <c r="H284" s="6">
        <v>25.3795</v>
      </c>
      <c r="I284" s="6">
        <v>8203.7999999999993</v>
      </c>
      <c r="J284" s="7" t="str">
        <f t="shared" si="18"/>
        <v>свыше 200</v>
      </c>
      <c r="K284" s="6">
        <v>635.625</v>
      </c>
      <c r="L284" s="7" t="str">
        <f t="shared" si="19"/>
        <v>свыше 200</v>
      </c>
      <c r="M284" s="6"/>
    </row>
    <row r="285" spans="1:13" ht="51" x14ac:dyDescent="0.2">
      <c r="A285" s="5" t="s">
        <v>1556</v>
      </c>
      <c r="B285" s="5" t="s">
        <v>808</v>
      </c>
      <c r="C285" s="6">
        <v>68.833500000000001</v>
      </c>
      <c r="D285" s="6">
        <v>63.7</v>
      </c>
      <c r="E285" s="7">
        <f t="shared" si="16"/>
        <v>92.542148808356401</v>
      </c>
      <c r="F285" s="6"/>
      <c r="G285" s="7" t="str">
        <f t="shared" si="17"/>
        <v xml:space="preserve"> </v>
      </c>
      <c r="H285" s="6">
        <v>68.833500000000001</v>
      </c>
      <c r="I285" s="6">
        <v>63.7</v>
      </c>
      <c r="J285" s="7">
        <f t="shared" si="18"/>
        <v>92.542148808356401</v>
      </c>
      <c r="K285" s="6"/>
      <c r="L285" s="7" t="str">
        <f t="shared" si="19"/>
        <v xml:space="preserve"> </v>
      </c>
      <c r="M285" s="6"/>
    </row>
    <row r="286" spans="1:13" ht="63.75" x14ac:dyDescent="0.2">
      <c r="A286" s="5" t="s">
        <v>332</v>
      </c>
      <c r="B286" s="5" t="s">
        <v>802</v>
      </c>
      <c r="C286" s="6">
        <v>2441.1490199999998</v>
      </c>
      <c r="D286" s="6">
        <v>9224.3731499999994</v>
      </c>
      <c r="E286" s="7" t="str">
        <f t="shared" si="16"/>
        <v>свыше 200</v>
      </c>
      <c r="F286" s="6">
        <v>830.30399</v>
      </c>
      <c r="G286" s="7" t="str">
        <f t="shared" si="17"/>
        <v>свыше 200</v>
      </c>
      <c r="H286" s="6">
        <v>2441.1490199999998</v>
      </c>
      <c r="I286" s="6">
        <v>9224.3731499999994</v>
      </c>
      <c r="J286" s="7" t="str">
        <f t="shared" si="18"/>
        <v>свыше 200</v>
      </c>
      <c r="K286" s="6">
        <v>830.30399</v>
      </c>
      <c r="L286" s="7" t="str">
        <f t="shared" si="19"/>
        <v>свыше 200</v>
      </c>
      <c r="M286" s="6">
        <v>8635.4636099999989</v>
      </c>
    </row>
    <row r="287" spans="1:13" ht="38.25" x14ac:dyDescent="0.2">
      <c r="A287" s="5" t="s">
        <v>1087</v>
      </c>
      <c r="B287" s="5" t="s">
        <v>1613</v>
      </c>
      <c r="C287" s="6">
        <v>848.05575999999996</v>
      </c>
      <c r="D287" s="6">
        <v>1162.9580000000001</v>
      </c>
      <c r="E287" s="7">
        <f t="shared" si="16"/>
        <v>137.13225649219106</v>
      </c>
      <c r="F287" s="6"/>
      <c r="G287" s="7" t="str">
        <f t="shared" si="17"/>
        <v xml:space="preserve"> </v>
      </c>
      <c r="H287" s="6">
        <v>848.05575999999996</v>
      </c>
      <c r="I287" s="6">
        <v>1162.9580000000001</v>
      </c>
      <c r="J287" s="7">
        <f t="shared" si="18"/>
        <v>137.13225649219106</v>
      </c>
      <c r="K287" s="6"/>
      <c r="L287" s="7" t="str">
        <f t="shared" si="19"/>
        <v xml:space="preserve"> </v>
      </c>
      <c r="M287" s="6">
        <v>1162.9580000000001</v>
      </c>
    </row>
    <row r="288" spans="1:13" ht="51" x14ac:dyDescent="0.2">
      <c r="A288" s="5" t="s">
        <v>1309</v>
      </c>
      <c r="B288" s="5" t="s">
        <v>359</v>
      </c>
      <c r="C288" s="6">
        <v>28317.657999999999</v>
      </c>
      <c r="D288" s="6">
        <v>36370.200649999999</v>
      </c>
      <c r="E288" s="7">
        <f t="shared" si="16"/>
        <v>128.43647115873779</v>
      </c>
      <c r="F288" s="6">
        <v>44564.820769999998</v>
      </c>
      <c r="G288" s="7">
        <f t="shared" si="17"/>
        <v>81.611908275604634</v>
      </c>
      <c r="H288" s="6"/>
      <c r="I288" s="6"/>
      <c r="J288" s="7" t="str">
        <f t="shared" si="18"/>
        <v xml:space="preserve"> </v>
      </c>
      <c r="K288" s="6"/>
      <c r="L288" s="7" t="str">
        <f t="shared" si="19"/>
        <v xml:space="preserve"> </v>
      </c>
      <c r="M288" s="6"/>
    </row>
    <row r="289" spans="1:13" ht="51" x14ac:dyDescent="0.2">
      <c r="A289" s="5" t="s">
        <v>423</v>
      </c>
      <c r="B289" s="5" t="s">
        <v>929</v>
      </c>
      <c r="C289" s="6">
        <v>28317.657999999999</v>
      </c>
      <c r="D289" s="6">
        <v>14482.53398</v>
      </c>
      <c r="E289" s="7">
        <f t="shared" si="16"/>
        <v>51.143120592811741</v>
      </c>
      <c r="F289" s="6">
        <v>19590.1541</v>
      </c>
      <c r="G289" s="7">
        <f t="shared" si="17"/>
        <v>73.927616424415973</v>
      </c>
      <c r="H289" s="6"/>
      <c r="I289" s="6"/>
      <c r="J289" s="7" t="str">
        <f t="shared" si="18"/>
        <v xml:space="preserve"> </v>
      </c>
      <c r="K289" s="6"/>
      <c r="L289" s="7" t="str">
        <f t="shared" si="19"/>
        <v xml:space="preserve"> </v>
      </c>
      <c r="M289" s="6"/>
    </row>
    <row r="290" spans="1:13" ht="25.5" x14ac:dyDescent="0.2">
      <c r="A290" s="5" t="s">
        <v>1163</v>
      </c>
      <c r="B290" s="5" t="s">
        <v>617</v>
      </c>
      <c r="C290" s="6"/>
      <c r="D290" s="6">
        <v>21887.666669999999</v>
      </c>
      <c r="E290" s="7" t="str">
        <f t="shared" si="16"/>
        <v xml:space="preserve"> </v>
      </c>
      <c r="F290" s="6">
        <v>24974.666669999999</v>
      </c>
      <c r="G290" s="7">
        <f t="shared" si="17"/>
        <v>87.639474669312975</v>
      </c>
      <c r="H290" s="6"/>
      <c r="I290" s="6"/>
      <c r="J290" s="7" t="str">
        <f t="shared" si="18"/>
        <v xml:space="preserve"> </v>
      </c>
      <c r="K290" s="6"/>
      <c r="L290" s="7" t="str">
        <f t="shared" si="19"/>
        <v xml:space="preserve"> </v>
      </c>
      <c r="M290" s="6"/>
    </row>
    <row r="291" spans="1:13" ht="51" x14ac:dyDescent="0.2">
      <c r="A291" s="5" t="s">
        <v>363</v>
      </c>
      <c r="B291" s="5" t="s">
        <v>1593</v>
      </c>
      <c r="C291" s="6">
        <v>31300.979859999999</v>
      </c>
      <c r="D291" s="6">
        <v>1449.0976800000001</v>
      </c>
      <c r="E291" s="7">
        <f t="shared" si="16"/>
        <v>4.6295601175470678</v>
      </c>
      <c r="F291" s="6">
        <v>5891.4044999999996</v>
      </c>
      <c r="G291" s="7">
        <f t="shared" si="17"/>
        <v>24.596811846818532</v>
      </c>
      <c r="H291" s="6"/>
      <c r="I291" s="6"/>
      <c r="J291" s="7" t="str">
        <f t="shared" si="18"/>
        <v xml:space="preserve"> </v>
      </c>
      <c r="K291" s="6"/>
      <c r="L291" s="7" t="str">
        <f t="shared" si="19"/>
        <v xml:space="preserve"> </v>
      </c>
      <c r="M291" s="6"/>
    </row>
    <row r="292" spans="1:13" ht="51" x14ac:dyDescent="0.2">
      <c r="A292" s="5" t="s">
        <v>778</v>
      </c>
      <c r="B292" s="5" t="s">
        <v>1352</v>
      </c>
      <c r="C292" s="6"/>
      <c r="D292" s="6">
        <v>75.115499999999997</v>
      </c>
      <c r="E292" s="7" t="str">
        <f t="shared" si="16"/>
        <v xml:space="preserve"> </v>
      </c>
      <c r="F292" s="6">
        <v>61.995289999999997</v>
      </c>
      <c r="G292" s="7">
        <f t="shared" si="17"/>
        <v>121.16323675556644</v>
      </c>
      <c r="H292" s="6"/>
      <c r="I292" s="6"/>
      <c r="J292" s="7" t="str">
        <f t="shared" si="18"/>
        <v xml:space="preserve"> </v>
      </c>
      <c r="K292" s="6"/>
      <c r="L292" s="7" t="str">
        <f t="shared" si="19"/>
        <v xml:space="preserve"> </v>
      </c>
      <c r="M292" s="6"/>
    </row>
    <row r="293" spans="1:13" ht="51" x14ac:dyDescent="0.2">
      <c r="A293" s="5" t="s">
        <v>773</v>
      </c>
      <c r="B293" s="5" t="s">
        <v>264</v>
      </c>
      <c r="C293" s="6">
        <v>384.35782</v>
      </c>
      <c r="D293" s="6">
        <v>966.57</v>
      </c>
      <c r="E293" s="7" t="str">
        <f t="shared" si="16"/>
        <v>свыше 200</v>
      </c>
      <c r="F293" s="6">
        <v>627.6</v>
      </c>
      <c r="G293" s="7">
        <f t="shared" si="17"/>
        <v>154.01051625239006</v>
      </c>
      <c r="H293" s="6"/>
      <c r="I293" s="6"/>
      <c r="J293" s="7" t="str">
        <f t="shared" si="18"/>
        <v xml:space="preserve"> </v>
      </c>
      <c r="K293" s="6"/>
      <c r="L293" s="7" t="str">
        <f t="shared" si="19"/>
        <v xml:space="preserve"> </v>
      </c>
      <c r="M293" s="6"/>
    </row>
    <row r="294" spans="1:13" ht="51" x14ac:dyDescent="0.2">
      <c r="A294" s="5" t="s">
        <v>1573</v>
      </c>
      <c r="B294" s="5" t="s">
        <v>1408</v>
      </c>
      <c r="C294" s="6">
        <v>20047.679680000001</v>
      </c>
      <c r="D294" s="6">
        <v>552.52008000000001</v>
      </c>
      <c r="E294" s="7">
        <f t="shared" si="16"/>
        <v>2.7560300684133834</v>
      </c>
      <c r="F294" s="6">
        <v>383.76249999999999</v>
      </c>
      <c r="G294" s="7">
        <f t="shared" si="17"/>
        <v>143.97448421875509</v>
      </c>
      <c r="H294" s="6"/>
      <c r="I294" s="6"/>
      <c r="J294" s="7" t="str">
        <f t="shared" si="18"/>
        <v xml:space="preserve"> </v>
      </c>
      <c r="K294" s="6"/>
      <c r="L294" s="7" t="str">
        <f t="shared" si="19"/>
        <v xml:space="preserve"> </v>
      </c>
      <c r="M294" s="6"/>
    </row>
    <row r="295" spans="1:13" ht="51" x14ac:dyDescent="0.2">
      <c r="A295" s="5" t="s">
        <v>331</v>
      </c>
      <c r="B295" s="5" t="s">
        <v>39</v>
      </c>
      <c r="C295" s="6">
        <v>1053.3720000000001</v>
      </c>
      <c r="D295" s="6"/>
      <c r="E295" s="7" t="str">
        <f t="shared" si="16"/>
        <v/>
      </c>
      <c r="F295" s="6"/>
      <c r="G295" s="7" t="str">
        <f t="shared" si="17"/>
        <v xml:space="preserve"> </v>
      </c>
      <c r="H295" s="6"/>
      <c r="I295" s="6"/>
      <c r="J295" s="7" t="str">
        <f t="shared" si="18"/>
        <v xml:space="preserve"> </v>
      </c>
      <c r="K295" s="6"/>
      <c r="L295" s="7" t="str">
        <f t="shared" si="19"/>
        <v xml:space="preserve"> </v>
      </c>
      <c r="M295" s="6"/>
    </row>
    <row r="296" spans="1:13" ht="51" x14ac:dyDescent="0.2">
      <c r="A296" s="5" t="s">
        <v>1314</v>
      </c>
      <c r="B296" s="5" t="s">
        <v>1621</v>
      </c>
      <c r="C296" s="6">
        <v>478</v>
      </c>
      <c r="D296" s="6">
        <v>43.340829999999997</v>
      </c>
      <c r="E296" s="7">
        <f t="shared" si="16"/>
        <v>9.0671192468619246</v>
      </c>
      <c r="F296" s="6">
        <v>56</v>
      </c>
      <c r="G296" s="7">
        <f t="shared" si="17"/>
        <v>77.394339285714281</v>
      </c>
      <c r="H296" s="6"/>
      <c r="I296" s="6"/>
      <c r="J296" s="7" t="str">
        <f t="shared" si="18"/>
        <v xml:space="preserve"> </v>
      </c>
      <c r="K296" s="6"/>
      <c r="L296" s="7" t="str">
        <f t="shared" si="19"/>
        <v xml:space="preserve"> </v>
      </c>
      <c r="M296" s="6"/>
    </row>
    <row r="297" spans="1:13" ht="51" x14ac:dyDescent="0.2">
      <c r="A297" s="5" t="s">
        <v>744</v>
      </c>
      <c r="B297" s="5" t="s">
        <v>957</v>
      </c>
      <c r="C297" s="6"/>
      <c r="D297" s="6">
        <v>15</v>
      </c>
      <c r="E297" s="7" t="str">
        <f t="shared" si="16"/>
        <v xml:space="preserve"> </v>
      </c>
      <c r="F297" s="6">
        <v>3.8552900000000001</v>
      </c>
      <c r="G297" s="7" t="str">
        <f t="shared" si="17"/>
        <v>свыше 200</v>
      </c>
      <c r="H297" s="6"/>
      <c r="I297" s="6"/>
      <c r="J297" s="7" t="str">
        <f t="shared" si="18"/>
        <v xml:space="preserve"> </v>
      </c>
      <c r="K297" s="6"/>
      <c r="L297" s="7" t="str">
        <f t="shared" si="19"/>
        <v xml:space="preserve"> </v>
      </c>
      <c r="M297" s="6"/>
    </row>
    <row r="298" spans="1:13" ht="51" x14ac:dyDescent="0.2">
      <c r="A298" s="5" t="s">
        <v>31</v>
      </c>
      <c r="B298" s="5" t="s">
        <v>738</v>
      </c>
      <c r="C298" s="6">
        <v>167.5547</v>
      </c>
      <c r="D298" s="6">
        <v>52.57</v>
      </c>
      <c r="E298" s="7">
        <f t="shared" si="16"/>
        <v>31.37482863805074</v>
      </c>
      <c r="F298" s="6"/>
      <c r="G298" s="7" t="str">
        <f t="shared" si="17"/>
        <v xml:space="preserve"> </v>
      </c>
      <c r="H298" s="6"/>
      <c r="I298" s="6"/>
      <c r="J298" s="7" t="str">
        <f t="shared" si="18"/>
        <v xml:space="preserve"> </v>
      </c>
      <c r="K298" s="6"/>
      <c r="L298" s="7" t="str">
        <f t="shared" si="19"/>
        <v xml:space="preserve"> </v>
      </c>
      <c r="M298" s="6"/>
    </row>
    <row r="299" spans="1:13" ht="51" x14ac:dyDescent="0.2">
      <c r="A299" s="5" t="s">
        <v>294</v>
      </c>
      <c r="B299" s="5" t="s">
        <v>506</v>
      </c>
      <c r="C299" s="6">
        <v>1053.3720000000001</v>
      </c>
      <c r="D299" s="6"/>
      <c r="E299" s="7" t="str">
        <f t="shared" si="16"/>
        <v/>
      </c>
      <c r="F299" s="6"/>
      <c r="G299" s="7" t="str">
        <f t="shared" si="17"/>
        <v xml:space="preserve"> </v>
      </c>
      <c r="H299" s="6"/>
      <c r="I299" s="6"/>
      <c r="J299" s="7" t="str">
        <f t="shared" si="18"/>
        <v xml:space="preserve"> </v>
      </c>
      <c r="K299" s="6"/>
      <c r="L299" s="7" t="str">
        <f t="shared" si="19"/>
        <v xml:space="preserve"> </v>
      </c>
      <c r="M299" s="6"/>
    </row>
    <row r="300" spans="1:13" ht="51" x14ac:dyDescent="0.2">
      <c r="A300" s="5" t="s">
        <v>459</v>
      </c>
      <c r="B300" s="5" t="s">
        <v>1055</v>
      </c>
      <c r="C300" s="6">
        <v>30822.979859999999</v>
      </c>
      <c r="D300" s="6">
        <v>1405.75685</v>
      </c>
      <c r="E300" s="7">
        <f t="shared" si="16"/>
        <v>4.5607428496045479</v>
      </c>
      <c r="F300" s="6">
        <v>5835.4044999999996</v>
      </c>
      <c r="G300" s="7">
        <f t="shared" si="17"/>
        <v>24.09013548246741</v>
      </c>
      <c r="H300" s="6"/>
      <c r="I300" s="6"/>
      <c r="J300" s="7" t="str">
        <f t="shared" si="18"/>
        <v xml:space="preserve"> </v>
      </c>
      <c r="K300" s="6"/>
      <c r="L300" s="7" t="str">
        <f t="shared" si="19"/>
        <v xml:space="preserve"> </v>
      </c>
      <c r="M300" s="6"/>
    </row>
    <row r="301" spans="1:13" ht="51" x14ac:dyDescent="0.2">
      <c r="A301" s="5" t="s">
        <v>1514</v>
      </c>
      <c r="B301" s="5" t="s">
        <v>712</v>
      </c>
      <c r="C301" s="6"/>
      <c r="D301" s="6">
        <v>60.115499999999997</v>
      </c>
      <c r="E301" s="7" t="str">
        <f t="shared" si="16"/>
        <v xml:space="preserve"> </v>
      </c>
      <c r="F301" s="6">
        <v>58.14</v>
      </c>
      <c r="G301" s="7">
        <f t="shared" si="17"/>
        <v>103.39783281733746</v>
      </c>
      <c r="H301" s="6"/>
      <c r="I301" s="6"/>
      <c r="J301" s="7" t="str">
        <f t="shared" si="18"/>
        <v xml:space="preserve"> </v>
      </c>
      <c r="K301" s="6"/>
      <c r="L301" s="7" t="str">
        <f t="shared" si="19"/>
        <v xml:space="preserve"> </v>
      </c>
      <c r="M301" s="6"/>
    </row>
    <row r="302" spans="1:13" ht="51" x14ac:dyDescent="0.2">
      <c r="A302" s="5" t="s">
        <v>863</v>
      </c>
      <c r="B302" s="5" t="s">
        <v>1530</v>
      </c>
      <c r="C302" s="6">
        <v>216.80312000000001</v>
      </c>
      <c r="D302" s="6">
        <v>914</v>
      </c>
      <c r="E302" s="7" t="str">
        <f t="shared" si="16"/>
        <v>свыше 200</v>
      </c>
      <c r="F302" s="6">
        <v>627.6</v>
      </c>
      <c r="G302" s="7">
        <f t="shared" si="17"/>
        <v>145.63416188655194</v>
      </c>
      <c r="H302" s="6"/>
      <c r="I302" s="6"/>
      <c r="J302" s="7" t="str">
        <f t="shared" si="18"/>
        <v xml:space="preserve"> </v>
      </c>
      <c r="K302" s="6"/>
      <c r="L302" s="7" t="str">
        <f t="shared" si="19"/>
        <v xml:space="preserve"> </v>
      </c>
      <c r="M302" s="6"/>
    </row>
    <row r="303" spans="1:13" ht="51" x14ac:dyDescent="0.2">
      <c r="A303" s="5" t="s">
        <v>736</v>
      </c>
      <c r="B303" s="5" t="s">
        <v>1008</v>
      </c>
      <c r="C303" s="6">
        <v>20047.679680000001</v>
      </c>
      <c r="D303" s="6">
        <v>552.52008000000001</v>
      </c>
      <c r="E303" s="7">
        <f t="shared" si="16"/>
        <v>2.7560300684133834</v>
      </c>
      <c r="F303" s="6">
        <v>383.76249999999999</v>
      </c>
      <c r="G303" s="7">
        <f t="shared" si="17"/>
        <v>143.97448421875509</v>
      </c>
      <c r="H303" s="6"/>
      <c r="I303" s="6"/>
      <c r="J303" s="7" t="str">
        <f t="shared" si="18"/>
        <v xml:space="preserve"> </v>
      </c>
      <c r="K303" s="6"/>
      <c r="L303" s="7" t="str">
        <f t="shared" si="19"/>
        <v xml:space="preserve"> </v>
      </c>
      <c r="M303" s="6"/>
    </row>
    <row r="304" spans="1:13" x14ac:dyDescent="0.2">
      <c r="A304" s="5" t="s">
        <v>1367</v>
      </c>
      <c r="B304" s="5" t="s">
        <v>234</v>
      </c>
      <c r="C304" s="6">
        <v>1</v>
      </c>
      <c r="D304" s="6"/>
      <c r="E304" s="7" t="str">
        <f t="shared" si="16"/>
        <v/>
      </c>
      <c r="F304" s="6"/>
      <c r="G304" s="7" t="str">
        <f t="shared" si="17"/>
        <v xml:space="preserve"> </v>
      </c>
      <c r="H304" s="6"/>
      <c r="I304" s="6"/>
      <c r="J304" s="7" t="str">
        <f t="shared" si="18"/>
        <v xml:space="preserve"> </v>
      </c>
      <c r="K304" s="6"/>
      <c r="L304" s="7" t="str">
        <f t="shared" si="19"/>
        <v xml:space="preserve"> </v>
      </c>
      <c r="M304" s="6"/>
    </row>
    <row r="305" spans="1:13" ht="25.5" x14ac:dyDescent="0.2">
      <c r="A305" s="5" t="s">
        <v>293</v>
      </c>
      <c r="B305" s="5" t="s">
        <v>752</v>
      </c>
      <c r="C305" s="6">
        <v>1</v>
      </c>
      <c r="D305" s="6"/>
      <c r="E305" s="7" t="str">
        <f t="shared" si="16"/>
        <v/>
      </c>
      <c r="F305" s="6"/>
      <c r="G305" s="7" t="str">
        <f t="shared" si="17"/>
        <v xml:space="preserve"> </v>
      </c>
      <c r="H305" s="6"/>
      <c r="I305" s="6"/>
      <c r="J305" s="7" t="str">
        <f t="shared" si="18"/>
        <v xml:space="preserve"> </v>
      </c>
      <c r="K305" s="6"/>
      <c r="L305" s="7" t="str">
        <f t="shared" si="19"/>
        <v xml:space="preserve"> </v>
      </c>
      <c r="M305" s="6"/>
    </row>
    <row r="306" spans="1:13" ht="25.5" x14ac:dyDescent="0.2">
      <c r="A306" s="5" t="s">
        <v>936</v>
      </c>
      <c r="B306" s="5" t="s">
        <v>1185</v>
      </c>
      <c r="C306" s="6">
        <v>102488.40449</v>
      </c>
      <c r="D306" s="6">
        <v>46426.772830000002</v>
      </c>
      <c r="E306" s="7">
        <f t="shared" si="16"/>
        <v>45.299537114493724</v>
      </c>
      <c r="F306" s="6">
        <v>67190.310140000001</v>
      </c>
      <c r="G306" s="7">
        <f t="shared" si="17"/>
        <v>69.097423026123266</v>
      </c>
      <c r="H306" s="6">
        <v>34.666670000000003</v>
      </c>
      <c r="I306" s="6">
        <v>3025.91</v>
      </c>
      <c r="J306" s="7" t="str">
        <f t="shared" si="18"/>
        <v>свыше 200</v>
      </c>
      <c r="K306" s="6"/>
      <c r="L306" s="7" t="str">
        <f t="shared" si="19"/>
        <v xml:space="preserve"> </v>
      </c>
      <c r="M306" s="6"/>
    </row>
    <row r="307" spans="1:13" ht="25.5" x14ac:dyDescent="0.2">
      <c r="A307" s="5" t="s">
        <v>1142</v>
      </c>
      <c r="B307" s="5" t="s">
        <v>1109</v>
      </c>
      <c r="C307" s="6">
        <v>94512.542860000001</v>
      </c>
      <c r="D307" s="6">
        <v>35678.75129</v>
      </c>
      <c r="E307" s="7">
        <f t="shared" si="16"/>
        <v>37.75028182539792</v>
      </c>
      <c r="F307" s="6">
        <v>52602.258549999999</v>
      </c>
      <c r="G307" s="7">
        <f t="shared" si="17"/>
        <v>67.827413258475005</v>
      </c>
      <c r="H307" s="6"/>
      <c r="I307" s="6"/>
      <c r="J307" s="7" t="str">
        <f t="shared" si="18"/>
        <v xml:space="preserve"> </v>
      </c>
      <c r="K307" s="6"/>
      <c r="L307" s="7" t="str">
        <f t="shared" si="19"/>
        <v xml:space="preserve"> </v>
      </c>
      <c r="M307" s="6"/>
    </row>
    <row r="308" spans="1:13" ht="25.5" x14ac:dyDescent="0.2">
      <c r="A308" s="5" t="s">
        <v>820</v>
      </c>
      <c r="B308" s="5" t="s">
        <v>256</v>
      </c>
      <c r="C308" s="6">
        <v>64155.567000000003</v>
      </c>
      <c r="D308" s="6">
        <v>11736.97006</v>
      </c>
      <c r="E308" s="7">
        <f t="shared" si="16"/>
        <v>18.294546535610852</v>
      </c>
      <c r="F308" s="6">
        <v>35170.660210000002</v>
      </c>
      <c r="G308" s="7">
        <f t="shared" si="17"/>
        <v>33.371480631639812</v>
      </c>
      <c r="H308" s="6"/>
      <c r="I308" s="6"/>
      <c r="J308" s="7" t="str">
        <f t="shared" si="18"/>
        <v xml:space="preserve"> </v>
      </c>
      <c r="K308" s="6"/>
      <c r="L308" s="7" t="str">
        <f t="shared" si="19"/>
        <v xml:space="preserve"> </v>
      </c>
      <c r="M308" s="6"/>
    </row>
    <row r="309" spans="1:13" ht="38.25" x14ac:dyDescent="0.2">
      <c r="A309" s="5" t="s">
        <v>470</v>
      </c>
      <c r="B309" s="5" t="s">
        <v>1042</v>
      </c>
      <c r="C309" s="6">
        <v>21327.068500000001</v>
      </c>
      <c r="D309" s="6">
        <v>21886.467430000001</v>
      </c>
      <c r="E309" s="7">
        <f t="shared" si="16"/>
        <v>102.6229527513357</v>
      </c>
      <c r="F309" s="6">
        <v>14079.9575</v>
      </c>
      <c r="G309" s="7">
        <f t="shared" si="17"/>
        <v>155.44412992723878</v>
      </c>
      <c r="H309" s="6"/>
      <c r="I309" s="6"/>
      <c r="J309" s="7" t="str">
        <f t="shared" si="18"/>
        <v xml:space="preserve"> </v>
      </c>
      <c r="K309" s="6"/>
      <c r="L309" s="7" t="str">
        <f t="shared" si="19"/>
        <v xml:space="preserve"> </v>
      </c>
      <c r="M309" s="6"/>
    </row>
    <row r="310" spans="1:13" ht="25.5" x14ac:dyDescent="0.2">
      <c r="A310" s="5" t="s">
        <v>44</v>
      </c>
      <c r="B310" s="5" t="s">
        <v>789</v>
      </c>
      <c r="C310" s="6">
        <v>9029.9073599999992</v>
      </c>
      <c r="D310" s="6">
        <v>2055.3137999999999</v>
      </c>
      <c r="E310" s="7">
        <f t="shared" si="16"/>
        <v>22.761183676196652</v>
      </c>
      <c r="F310" s="6">
        <v>3351.64084</v>
      </c>
      <c r="G310" s="7">
        <f t="shared" si="17"/>
        <v>61.322614746513224</v>
      </c>
      <c r="H310" s="6"/>
      <c r="I310" s="6"/>
      <c r="J310" s="7" t="str">
        <f t="shared" si="18"/>
        <v xml:space="preserve"> </v>
      </c>
      <c r="K310" s="6"/>
      <c r="L310" s="7" t="str">
        <f t="shared" si="19"/>
        <v xml:space="preserve"> </v>
      </c>
      <c r="M310" s="6"/>
    </row>
    <row r="311" spans="1:13" ht="25.5" x14ac:dyDescent="0.2">
      <c r="A311" s="5" t="s">
        <v>687</v>
      </c>
      <c r="B311" s="5" t="s">
        <v>761</v>
      </c>
      <c r="C311" s="6">
        <v>7941.1949599999998</v>
      </c>
      <c r="D311" s="6">
        <v>10748.02154</v>
      </c>
      <c r="E311" s="7">
        <f t="shared" si="16"/>
        <v>135.34514130603841</v>
      </c>
      <c r="F311" s="6">
        <v>11324.651589999999</v>
      </c>
      <c r="G311" s="7">
        <f t="shared" si="17"/>
        <v>94.908187281371369</v>
      </c>
      <c r="H311" s="6"/>
      <c r="I311" s="6">
        <v>3025.91</v>
      </c>
      <c r="J311" s="7" t="str">
        <f t="shared" si="18"/>
        <v xml:space="preserve"> </v>
      </c>
      <c r="K311" s="6"/>
      <c r="L311" s="7" t="str">
        <f t="shared" si="19"/>
        <v xml:space="preserve"> </v>
      </c>
      <c r="M311" s="6"/>
    </row>
    <row r="312" spans="1:13" ht="38.25" x14ac:dyDescent="0.2">
      <c r="A312" s="5" t="s">
        <v>2</v>
      </c>
      <c r="B312" s="5" t="s">
        <v>267</v>
      </c>
      <c r="C312" s="6"/>
      <c r="D312" s="6">
        <v>3025.91</v>
      </c>
      <c r="E312" s="7" t="str">
        <f t="shared" si="16"/>
        <v xml:space="preserve"> </v>
      </c>
      <c r="F312" s="6"/>
      <c r="G312" s="7" t="str">
        <f t="shared" si="17"/>
        <v xml:space="preserve"> </v>
      </c>
      <c r="H312" s="6"/>
      <c r="I312" s="6">
        <v>3025.91</v>
      </c>
      <c r="J312" s="7" t="str">
        <f t="shared" si="18"/>
        <v xml:space="preserve"> </v>
      </c>
      <c r="K312" s="6"/>
      <c r="L312" s="7" t="str">
        <f t="shared" si="19"/>
        <v xml:space="preserve"> </v>
      </c>
      <c r="M312" s="6"/>
    </row>
    <row r="313" spans="1:13" ht="25.5" x14ac:dyDescent="0.2">
      <c r="A313" s="5" t="s">
        <v>290</v>
      </c>
      <c r="B313" s="5" t="s">
        <v>544</v>
      </c>
      <c r="C313" s="6">
        <v>22.7</v>
      </c>
      <c r="D313" s="6">
        <v>3535.3712799999998</v>
      </c>
      <c r="E313" s="7" t="str">
        <f t="shared" si="16"/>
        <v>свыше 200</v>
      </c>
      <c r="F313" s="6">
        <v>10510.48587</v>
      </c>
      <c r="G313" s="7">
        <f t="shared" si="17"/>
        <v>33.636611320614428</v>
      </c>
      <c r="H313" s="6"/>
      <c r="I313" s="6"/>
      <c r="J313" s="7" t="str">
        <f t="shared" si="18"/>
        <v xml:space="preserve"> </v>
      </c>
      <c r="K313" s="6"/>
      <c r="L313" s="7" t="str">
        <f t="shared" si="19"/>
        <v xml:space="preserve"> </v>
      </c>
      <c r="M313" s="6"/>
    </row>
    <row r="314" spans="1:13" ht="38.25" x14ac:dyDescent="0.2">
      <c r="A314" s="5" t="s">
        <v>1597</v>
      </c>
      <c r="B314" s="5" t="s">
        <v>1489</v>
      </c>
      <c r="C314" s="6">
        <v>600</v>
      </c>
      <c r="D314" s="6">
        <v>194.21736999999999</v>
      </c>
      <c r="E314" s="7">
        <f t="shared" si="16"/>
        <v>32.369561666666662</v>
      </c>
      <c r="F314" s="6">
        <v>131.88422</v>
      </c>
      <c r="G314" s="7">
        <f t="shared" si="17"/>
        <v>147.26353918611338</v>
      </c>
      <c r="H314" s="6"/>
      <c r="I314" s="6"/>
      <c r="J314" s="7" t="str">
        <f t="shared" si="18"/>
        <v xml:space="preserve"> </v>
      </c>
      <c r="K314" s="6"/>
      <c r="L314" s="7" t="str">
        <f t="shared" si="19"/>
        <v xml:space="preserve"> </v>
      </c>
      <c r="M314" s="6"/>
    </row>
    <row r="315" spans="1:13" ht="25.5" x14ac:dyDescent="0.2">
      <c r="A315" s="5" t="s">
        <v>346</v>
      </c>
      <c r="B315" s="5" t="s">
        <v>823</v>
      </c>
      <c r="C315" s="6">
        <v>7066.4104100000004</v>
      </c>
      <c r="D315" s="6">
        <v>3736.7641400000002</v>
      </c>
      <c r="E315" s="7">
        <f t="shared" si="16"/>
        <v>52.880655427427968</v>
      </c>
      <c r="F315" s="6">
        <v>294.27253000000002</v>
      </c>
      <c r="G315" s="7" t="str">
        <f t="shared" si="17"/>
        <v>свыше 200</v>
      </c>
      <c r="H315" s="6"/>
      <c r="I315" s="6"/>
      <c r="J315" s="7" t="str">
        <f t="shared" si="18"/>
        <v xml:space="preserve"> </v>
      </c>
      <c r="K315" s="6"/>
      <c r="L315" s="7" t="str">
        <f t="shared" si="19"/>
        <v xml:space="preserve"> </v>
      </c>
      <c r="M315" s="6"/>
    </row>
    <row r="316" spans="1:13" ht="25.5" x14ac:dyDescent="0.2">
      <c r="A316" s="5" t="s">
        <v>1210</v>
      </c>
      <c r="B316" s="5" t="s">
        <v>189</v>
      </c>
      <c r="C316" s="6">
        <v>252.08455000000001</v>
      </c>
      <c r="D316" s="6">
        <v>255.75874999999999</v>
      </c>
      <c r="E316" s="7">
        <f t="shared" si="16"/>
        <v>101.45752684962248</v>
      </c>
      <c r="F316" s="6">
        <v>388.00896999999998</v>
      </c>
      <c r="G316" s="7">
        <f t="shared" si="17"/>
        <v>65.915679732868043</v>
      </c>
      <c r="H316" s="6"/>
      <c r="I316" s="6"/>
      <c r="J316" s="7" t="str">
        <f t="shared" si="18"/>
        <v xml:space="preserve"> </v>
      </c>
      <c r="K316" s="6"/>
      <c r="L316" s="7" t="str">
        <f t="shared" si="19"/>
        <v xml:space="preserve"> </v>
      </c>
      <c r="M316" s="6"/>
    </row>
    <row r="317" spans="1:13" ht="25.5" x14ac:dyDescent="0.2">
      <c r="A317" s="5" t="s">
        <v>410</v>
      </c>
      <c r="B317" s="5" t="s">
        <v>1167</v>
      </c>
      <c r="C317" s="6">
        <v>34.666670000000003</v>
      </c>
      <c r="D317" s="6"/>
      <c r="E317" s="7" t="str">
        <f t="shared" si="16"/>
        <v/>
      </c>
      <c r="F317" s="6">
        <v>3263.4</v>
      </c>
      <c r="G317" s="7" t="str">
        <f t="shared" si="17"/>
        <v/>
      </c>
      <c r="H317" s="6">
        <v>34.666670000000003</v>
      </c>
      <c r="I317" s="6"/>
      <c r="J317" s="7" t="str">
        <f t="shared" si="18"/>
        <v/>
      </c>
      <c r="K317" s="6"/>
      <c r="L317" s="7" t="str">
        <f t="shared" si="19"/>
        <v xml:space="preserve"> </v>
      </c>
      <c r="M317" s="6"/>
    </row>
    <row r="318" spans="1:13" ht="25.5" x14ac:dyDescent="0.2">
      <c r="A318" s="5" t="s">
        <v>727</v>
      </c>
      <c r="B318" s="5" t="s">
        <v>934</v>
      </c>
      <c r="C318" s="6">
        <v>34.666670000000003</v>
      </c>
      <c r="D318" s="6"/>
      <c r="E318" s="7" t="str">
        <f t="shared" si="16"/>
        <v/>
      </c>
      <c r="F318" s="6"/>
      <c r="G318" s="7" t="str">
        <f t="shared" si="17"/>
        <v xml:space="preserve"> </v>
      </c>
      <c r="H318" s="6">
        <v>34.666670000000003</v>
      </c>
      <c r="I318" s="6"/>
      <c r="J318" s="7" t="str">
        <f t="shared" si="18"/>
        <v/>
      </c>
      <c r="K318" s="6"/>
      <c r="L318" s="7" t="str">
        <f t="shared" si="19"/>
        <v xml:space="preserve"> </v>
      </c>
      <c r="M318" s="6"/>
    </row>
    <row r="319" spans="1:13" ht="25.5" x14ac:dyDescent="0.2">
      <c r="A319" s="5" t="s">
        <v>38</v>
      </c>
      <c r="B319" s="5" t="s">
        <v>938</v>
      </c>
      <c r="C319" s="6"/>
      <c r="D319" s="6"/>
      <c r="E319" s="7" t="str">
        <f t="shared" si="16"/>
        <v xml:space="preserve"> </v>
      </c>
      <c r="F319" s="6">
        <v>3263.4</v>
      </c>
      <c r="G319" s="7" t="str">
        <f t="shared" si="17"/>
        <v/>
      </c>
      <c r="H319" s="6"/>
      <c r="I319" s="6"/>
      <c r="J319" s="7" t="str">
        <f t="shared" si="18"/>
        <v xml:space="preserve"> </v>
      </c>
      <c r="K319" s="6"/>
      <c r="L319" s="7" t="str">
        <f t="shared" si="19"/>
        <v xml:space="preserve"> </v>
      </c>
      <c r="M319" s="6"/>
    </row>
    <row r="320" spans="1:13" ht="38.25" x14ac:dyDescent="0.2">
      <c r="A320" s="5" t="s">
        <v>1596</v>
      </c>
      <c r="B320" s="5" t="s">
        <v>362</v>
      </c>
      <c r="C320" s="6">
        <v>8600.6768499999998</v>
      </c>
      <c r="D320" s="6">
        <v>4733.47588</v>
      </c>
      <c r="E320" s="7">
        <f t="shared" si="16"/>
        <v>55.036085677373173</v>
      </c>
      <c r="F320" s="6">
        <v>1419.3284200000001</v>
      </c>
      <c r="G320" s="7" t="str">
        <f t="shared" si="17"/>
        <v>свыше 200</v>
      </c>
      <c r="H320" s="6"/>
      <c r="I320" s="6"/>
      <c r="J320" s="7" t="str">
        <f t="shared" si="18"/>
        <v xml:space="preserve"> </v>
      </c>
      <c r="K320" s="6"/>
      <c r="L320" s="7" t="str">
        <f t="shared" si="19"/>
        <v xml:space="preserve"> </v>
      </c>
      <c r="M320" s="6"/>
    </row>
    <row r="321" spans="1:13" ht="38.25" x14ac:dyDescent="0.2">
      <c r="A321" s="5" t="s">
        <v>1148</v>
      </c>
      <c r="B321" s="5" t="s">
        <v>1083</v>
      </c>
      <c r="C321" s="6">
        <v>8600.6768499999998</v>
      </c>
      <c r="D321" s="6">
        <v>4733.47588</v>
      </c>
      <c r="E321" s="7">
        <f t="shared" si="16"/>
        <v>55.036085677373173</v>
      </c>
      <c r="F321" s="6">
        <v>1419.3284200000001</v>
      </c>
      <c r="G321" s="7" t="str">
        <f t="shared" si="17"/>
        <v>свыше 200</v>
      </c>
      <c r="H321" s="6"/>
      <c r="I321" s="6"/>
      <c r="J321" s="7" t="str">
        <f t="shared" si="18"/>
        <v xml:space="preserve"> </v>
      </c>
      <c r="K321" s="6"/>
      <c r="L321" s="7" t="str">
        <f t="shared" si="19"/>
        <v xml:space="preserve"> </v>
      </c>
      <c r="M321" s="6"/>
    </row>
    <row r="322" spans="1:13" ht="51" x14ac:dyDescent="0.2">
      <c r="A322" s="5" t="s">
        <v>836</v>
      </c>
      <c r="B322" s="5" t="s">
        <v>430</v>
      </c>
      <c r="C322" s="6">
        <v>7068.8670000000002</v>
      </c>
      <c r="D322" s="6">
        <v>4326.8013499999997</v>
      </c>
      <c r="E322" s="7">
        <f t="shared" si="16"/>
        <v>61.20926238957388</v>
      </c>
      <c r="F322" s="6">
        <v>1002.4193</v>
      </c>
      <c r="G322" s="7" t="str">
        <f t="shared" si="17"/>
        <v>свыше 200</v>
      </c>
      <c r="H322" s="6"/>
      <c r="I322" s="6"/>
      <c r="J322" s="7" t="str">
        <f t="shared" si="18"/>
        <v xml:space="preserve"> </v>
      </c>
      <c r="K322" s="6"/>
      <c r="L322" s="7" t="str">
        <f t="shared" si="19"/>
        <v xml:space="preserve"> </v>
      </c>
      <c r="M322" s="6"/>
    </row>
    <row r="323" spans="1:13" ht="51" x14ac:dyDescent="0.2">
      <c r="A323" s="5" t="s">
        <v>486</v>
      </c>
      <c r="B323" s="5" t="s">
        <v>860</v>
      </c>
      <c r="C323" s="6">
        <v>961.80984999999998</v>
      </c>
      <c r="D323" s="6">
        <v>322.28383000000002</v>
      </c>
      <c r="E323" s="7">
        <f t="shared" si="16"/>
        <v>33.508060870867567</v>
      </c>
      <c r="F323" s="6">
        <v>398.9255</v>
      </c>
      <c r="G323" s="7">
        <f t="shared" si="17"/>
        <v>80.787974195683148</v>
      </c>
      <c r="H323" s="6"/>
      <c r="I323" s="6"/>
      <c r="J323" s="7" t="str">
        <f t="shared" si="18"/>
        <v xml:space="preserve"> </v>
      </c>
      <c r="K323" s="6"/>
      <c r="L323" s="7" t="str">
        <f t="shared" si="19"/>
        <v xml:space="preserve"> </v>
      </c>
      <c r="M323" s="6"/>
    </row>
    <row r="324" spans="1:13" ht="51" x14ac:dyDescent="0.2">
      <c r="A324" s="5" t="s">
        <v>54</v>
      </c>
      <c r="B324" s="5" t="s">
        <v>628</v>
      </c>
      <c r="C324" s="6">
        <v>570</v>
      </c>
      <c r="D324" s="6">
        <v>84.390699999999995</v>
      </c>
      <c r="E324" s="7">
        <f t="shared" si="16"/>
        <v>14.805385964912279</v>
      </c>
      <c r="F324" s="6">
        <v>17.983619999999998</v>
      </c>
      <c r="G324" s="7" t="str">
        <f t="shared" si="17"/>
        <v>свыше 200</v>
      </c>
      <c r="H324" s="6"/>
      <c r="I324" s="6"/>
      <c r="J324" s="7" t="str">
        <f t="shared" si="18"/>
        <v xml:space="preserve"> </v>
      </c>
      <c r="K324" s="6"/>
      <c r="L324" s="7" t="str">
        <f t="shared" si="19"/>
        <v xml:space="preserve"> </v>
      </c>
      <c r="M324" s="6"/>
    </row>
    <row r="325" spans="1:13" x14ac:dyDescent="0.2">
      <c r="A325" s="5" t="s">
        <v>63</v>
      </c>
      <c r="B325" s="5" t="s">
        <v>1182</v>
      </c>
      <c r="C325" s="6">
        <v>826.17</v>
      </c>
      <c r="D325" s="6">
        <v>259.61684000000002</v>
      </c>
      <c r="E325" s="7">
        <f t="shared" si="16"/>
        <v>31.424142730914951</v>
      </c>
      <c r="F325" s="6">
        <v>100.83092000000001</v>
      </c>
      <c r="G325" s="7" t="str">
        <f t="shared" si="17"/>
        <v>свыше 200</v>
      </c>
      <c r="H325" s="6">
        <v>147.87</v>
      </c>
      <c r="I325" s="6">
        <v>2.65</v>
      </c>
      <c r="J325" s="7">
        <f t="shared" si="18"/>
        <v>1.7921146953405016</v>
      </c>
      <c r="K325" s="6">
        <v>3.18</v>
      </c>
      <c r="L325" s="7">
        <f t="shared" si="19"/>
        <v>83.333333333333329</v>
      </c>
      <c r="M325" s="6">
        <v>2.3849999999999998</v>
      </c>
    </row>
    <row r="326" spans="1:13" ht="25.5" x14ac:dyDescent="0.2">
      <c r="A326" s="5" t="s">
        <v>1096</v>
      </c>
      <c r="B326" s="5" t="s">
        <v>170</v>
      </c>
      <c r="C326" s="6">
        <v>826.17</v>
      </c>
      <c r="D326" s="6">
        <v>259.61684000000002</v>
      </c>
      <c r="E326" s="7">
        <f t="shared" si="16"/>
        <v>31.424142730914951</v>
      </c>
      <c r="F326" s="6">
        <v>100.83092000000001</v>
      </c>
      <c r="G326" s="7" t="str">
        <f t="shared" si="17"/>
        <v>свыше 200</v>
      </c>
      <c r="H326" s="6">
        <v>147.87</v>
      </c>
      <c r="I326" s="6">
        <v>2.65</v>
      </c>
      <c r="J326" s="7">
        <f t="shared" si="18"/>
        <v>1.7921146953405016</v>
      </c>
      <c r="K326" s="6">
        <v>3.18</v>
      </c>
      <c r="L326" s="7">
        <f t="shared" si="19"/>
        <v>83.333333333333329</v>
      </c>
      <c r="M326" s="6">
        <v>2.3849999999999998</v>
      </c>
    </row>
    <row r="327" spans="1:13" ht="25.5" x14ac:dyDescent="0.2">
      <c r="A327" s="5" t="s">
        <v>1177</v>
      </c>
      <c r="B327" s="5" t="s">
        <v>1344</v>
      </c>
      <c r="C327" s="6">
        <v>147.87</v>
      </c>
      <c r="D327" s="6">
        <v>2.65</v>
      </c>
      <c r="E327" s="7">
        <f t="shared" ref="E327:E390" si="20">IF(C327=0," ",IF(D327/C327*100&gt;200,"свыше 200",IF(D327/C327&gt;0,D327/C327*100,"")))</f>
        <v>1.7921146953405016</v>
      </c>
      <c r="F327" s="6">
        <v>3.18</v>
      </c>
      <c r="G327" s="7">
        <f t="shared" ref="G327:G390" si="21">IF(F327=0," ",IF(D327/F327*100&gt;200,"свыше 200",IF(D327/F327&gt;0,D327/F327*100,"")))</f>
        <v>83.333333333333329</v>
      </c>
      <c r="H327" s="6">
        <v>147.87</v>
      </c>
      <c r="I327" s="6">
        <v>2.65</v>
      </c>
      <c r="J327" s="7">
        <f t="shared" ref="J327:J390" si="22">IF(H327=0," ",IF(I327/H327*100&gt;200,"свыше 200",IF(I327/H327&gt;0,I327/H327*100,"")))</f>
        <v>1.7921146953405016</v>
      </c>
      <c r="K327" s="6">
        <v>3.18</v>
      </c>
      <c r="L327" s="7">
        <f t="shared" ref="L327:L390" si="23">IF(K327=0," ",IF(I327/K327*100&gt;200,"свыше 200",IF(I327/K327&gt;0,I327/K327*100,"")))</f>
        <v>83.333333333333329</v>
      </c>
      <c r="M327" s="6">
        <v>2.3849999999999998</v>
      </c>
    </row>
    <row r="328" spans="1:13" ht="25.5" x14ac:dyDescent="0.2">
      <c r="A328" s="5" t="s">
        <v>313</v>
      </c>
      <c r="B328" s="5" t="s">
        <v>560</v>
      </c>
      <c r="C328" s="6">
        <v>90</v>
      </c>
      <c r="D328" s="6">
        <v>22.177479999999999</v>
      </c>
      <c r="E328" s="7">
        <f t="shared" si="20"/>
        <v>24.641644444444445</v>
      </c>
      <c r="F328" s="6"/>
      <c r="G328" s="7" t="str">
        <f t="shared" si="21"/>
        <v xml:space="preserve"> </v>
      </c>
      <c r="H328" s="6"/>
      <c r="I328" s="6"/>
      <c r="J328" s="7" t="str">
        <f t="shared" si="22"/>
        <v xml:space="preserve"> </v>
      </c>
      <c r="K328" s="6"/>
      <c r="L328" s="7" t="str">
        <f t="shared" si="23"/>
        <v xml:space="preserve"> </v>
      </c>
      <c r="M328" s="6"/>
    </row>
    <row r="329" spans="1:13" ht="25.5" x14ac:dyDescent="0.2">
      <c r="A329" s="5" t="s">
        <v>1526</v>
      </c>
      <c r="B329" s="5" t="s">
        <v>538</v>
      </c>
      <c r="C329" s="6">
        <v>588.29999999999995</v>
      </c>
      <c r="D329" s="6">
        <v>234.78935999999999</v>
      </c>
      <c r="E329" s="7">
        <f t="shared" si="20"/>
        <v>39.90980112187659</v>
      </c>
      <c r="F329" s="6">
        <v>97.650919999999999</v>
      </c>
      <c r="G329" s="7" t="str">
        <f t="shared" si="21"/>
        <v>свыше 200</v>
      </c>
      <c r="H329" s="6"/>
      <c r="I329" s="6"/>
      <c r="J329" s="7" t="str">
        <f t="shared" si="22"/>
        <v xml:space="preserve"> </v>
      </c>
      <c r="K329" s="6"/>
      <c r="L329" s="7" t="str">
        <f t="shared" si="23"/>
        <v xml:space="preserve"> </v>
      </c>
      <c r="M329" s="6"/>
    </row>
    <row r="330" spans="1:13" x14ac:dyDescent="0.2">
      <c r="A330" s="5" t="s">
        <v>1115</v>
      </c>
      <c r="B330" s="5" t="s">
        <v>484</v>
      </c>
      <c r="C330" s="6">
        <v>479891.94803000003</v>
      </c>
      <c r="D330" s="6">
        <v>200032.96758</v>
      </c>
      <c r="E330" s="7">
        <f t="shared" si="20"/>
        <v>41.682918082112749</v>
      </c>
      <c r="F330" s="6">
        <v>127248.65386000001</v>
      </c>
      <c r="G330" s="7">
        <f t="shared" si="21"/>
        <v>157.19849406035985</v>
      </c>
      <c r="H330" s="6">
        <v>444828.16285000002</v>
      </c>
      <c r="I330" s="6">
        <v>166507.16536000001</v>
      </c>
      <c r="J330" s="7">
        <f t="shared" si="22"/>
        <v>37.43179485156557</v>
      </c>
      <c r="K330" s="6">
        <v>91883.970400000006</v>
      </c>
      <c r="L330" s="7">
        <f t="shared" si="23"/>
        <v>181.21459557650982</v>
      </c>
      <c r="M330" s="6">
        <v>29184.921720000013</v>
      </c>
    </row>
    <row r="331" spans="1:13" ht="25.5" x14ac:dyDescent="0.2">
      <c r="A331" s="5" t="s">
        <v>1511</v>
      </c>
      <c r="B331" s="5" t="s">
        <v>653</v>
      </c>
      <c r="C331" s="6">
        <v>428827.04554999998</v>
      </c>
      <c r="D331" s="6">
        <v>66084.47623</v>
      </c>
      <c r="E331" s="7">
        <f t="shared" si="20"/>
        <v>15.410519675885215</v>
      </c>
      <c r="F331" s="6">
        <v>69799.301449999999</v>
      </c>
      <c r="G331" s="7">
        <f t="shared" si="21"/>
        <v>94.677847567484505</v>
      </c>
      <c r="H331" s="6">
        <v>415910.05398000003</v>
      </c>
      <c r="I331" s="6">
        <v>63816.093070000003</v>
      </c>
      <c r="J331" s="7">
        <f t="shared" si="22"/>
        <v>15.34372455277764</v>
      </c>
      <c r="K331" s="6">
        <v>66943.156019999995</v>
      </c>
      <c r="L331" s="7">
        <f t="shared" si="23"/>
        <v>95.328778719267817</v>
      </c>
      <c r="M331" s="6">
        <v>26324.780850000003</v>
      </c>
    </row>
    <row r="332" spans="1:13" ht="38.25" x14ac:dyDescent="0.2">
      <c r="A332" s="5" t="s">
        <v>562</v>
      </c>
      <c r="B332" s="5" t="s">
        <v>1603</v>
      </c>
      <c r="C332" s="6">
        <v>786.44005000000004</v>
      </c>
      <c r="D332" s="6">
        <v>313.39141999999998</v>
      </c>
      <c r="E332" s="7">
        <f t="shared" si="20"/>
        <v>39.849371862483345</v>
      </c>
      <c r="F332" s="6">
        <v>125.71279</v>
      </c>
      <c r="G332" s="7" t="str">
        <f t="shared" si="21"/>
        <v>свыше 200</v>
      </c>
      <c r="H332" s="6">
        <v>439.51427000000001</v>
      </c>
      <c r="I332" s="6">
        <v>156.69576000000001</v>
      </c>
      <c r="J332" s="7">
        <f t="shared" si="22"/>
        <v>35.652030137724537</v>
      </c>
      <c r="K332" s="6">
        <v>62.856459999999998</v>
      </c>
      <c r="L332" s="7" t="str">
        <f t="shared" si="23"/>
        <v>свыше 200</v>
      </c>
      <c r="M332" s="6">
        <v>46.737270000000009</v>
      </c>
    </row>
    <row r="333" spans="1:13" ht="51" x14ac:dyDescent="0.2">
      <c r="A333" s="5" t="s">
        <v>1327</v>
      </c>
      <c r="B333" s="5" t="s">
        <v>1513</v>
      </c>
      <c r="C333" s="6">
        <v>786.44005000000004</v>
      </c>
      <c r="D333" s="6">
        <v>313.39141999999998</v>
      </c>
      <c r="E333" s="7">
        <f t="shared" si="20"/>
        <v>39.849371862483345</v>
      </c>
      <c r="F333" s="6">
        <v>125.71279</v>
      </c>
      <c r="G333" s="7" t="str">
        <f t="shared" si="21"/>
        <v>свыше 200</v>
      </c>
      <c r="H333" s="6">
        <v>439.51427000000001</v>
      </c>
      <c r="I333" s="6">
        <v>156.69576000000001</v>
      </c>
      <c r="J333" s="7">
        <f t="shared" si="22"/>
        <v>35.652030137724537</v>
      </c>
      <c r="K333" s="6">
        <v>62.856459999999998</v>
      </c>
      <c r="L333" s="7" t="str">
        <f t="shared" si="23"/>
        <v>свыше 200</v>
      </c>
      <c r="M333" s="6">
        <v>46.737270000000009</v>
      </c>
    </row>
    <row r="334" spans="1:13" ht="51" x14ac:dyDescent="0.2">
      <c r="A334" s="5" t="s">
        <v>80</v>
      </c>
      <c r="B334" s="5" t="s">
        <v>937</v>
      </c>
      <c r="C334" s="6">
        <v>2054.2105000000001</v>
      </c>
      <c r="D334" s="6">
        <v>581.11994000000004</v>
      </c>
      <c r="E334" s="7">
        <f t="shared" si="20"/>
        <v>28.28921086714336</v>
      </c>
      <c r="F334" s="6">
        <v>432.67617999999999</v>
      </c>
      <c r="G334" s="7">
        <f t="shared" si="21"/>
        <v>134.3082810798598</v>
      </c>
      <c r="H334" s="6">
        <v>1208.5522100000001</v>
      </c>
      <c r="I334" s="6">
        <v>290.56011999999998</v>
      </c>
      <c r="J334" s="7">
        <f t="shared" si="22"/>
        <v>24.04199980735627</v>
      </c>
      <c r="K334" s="6">
        <v>216.33805000000001</v>
      </c>
      <c r="L334" s="7">
        <f t="shared" si="23"/>
        <v>134.30837524882929</v>
      </c>
      <c r="M334" s="6">
        <v>143.81303</v>
      </c>
    </row>
    <row r="335" spans="1:13" ht="63.75" x14ac:dyDescent="0.2">
      <c r="A335" s="5" t="s">
        <v>42</v>
      </c>
      <c r="B335" s="5" t="s">
        <v>551</v>
      </c>
      <c r="C335" s="6"/>
      <c r="D335" s="6"/>
      <c r="E335" s="7" t="str">
        <f t="shared" si="20"/>
        <v xml:space="preserve"> </v>
      </c>
      <c r="F335" s="6"/>
      <c r="G335" s="7" t="str">
        <f t="shared" si="21"/>
        <v xml:space="preserve"> </v>
      </c>
      <c r="H335" s="6"/>
      <c r="I335" s="6"/>
      <c r="J335" s="7" t="str">
        <f t="shared" si="22"/>
        <v xml:space="preserve"> </v>
      </c>
      <c r="K335" s="6"/>
      <c r="L335" s="7" t="str">
        <f t="shared" si="23"/>
        <v xml:space="preserve"> </v>
      </c>
      <c r="M335" s="6"/>
    </row>
    <row r="336" spans="1:13" ht="63.75" x14ac:dyDescent="0.2">
      <c r="A336" s="5" t="s">
        <v>869</v>
      </c>
      <c r="B336" s="5" t="s">
        <v>1610</v>
      </c>
      <c r="C336" s="6">
        <v>2054.2105000000001</v>
      </c>
      <c r="D336" s="6">
        <v>581.11956999999995</v>
      </c>
      <c r="E336" s="7">
        <f t="shared" si="20"/>
        <v>28.289192855357321</v>
      </c>
      <c r="F336" s="6">
        <v>432.67617999999999</v>
      </c>
      <c r="G336" s="7">
        <f t="shared" si="21"/>
        <v>134.30819556556128</v>
      </c>
      <c r="H336" s="6">
        <v>1208.5522100000001</v>
      </c>
      <c r="I336" s="6">
        <v>290.55975000000001</v>
      </c>
      <c r="J336" s="7">
        <f t="shared" si="22"/>
        <v>24.041969192212225</v>
      </c>
      <c r="K336" s="6">
        <v>216.33805000000001</v>
      </c>
      <c r="L336" s="7">
        <f t="shared" si="23"/>
        <v>134.30820422020074</v>
      </c>
      <c r="M336" s="6">
        <v>143.81303</v>
      </c>
    </row>
    <row r="337" spans="1:13" ht="38.25" x14ac:dyDescent="0.2">
      <c r="A337" s="5" t="s">
        <v>288</v>
      </c>
      <c r="B337" s="5" t="s">
        <v>519</v>
      </c>
      <c r="C337" s="6">
        <v>3596.5333099999998</v>
      </c>
      <c r="D337" s="6">
        <v>695.80224999999996</v>
      </c>
      <c r="E337" s="7">
        <f t="shared" si="20"/>
        <v>19.346470337570707</v>
      </c>
      <c r="F337" s="6">
        <v>966.49387999999999</v>
      </c>
      <c r="G337" s="7">
        <f t="shared" si="21"/>
        <v>71.992411374606945</v>
      </c>
      <c r="H337" s="6">
        <v>2933.4641999999999</v>
      </c>
      <c r="I337" s="6">
        <v>446.83726999999999</v>
      </c>
      <c r="J337" s="7">
        <f t="shared" si="22"/>
        <v>15.232409176836043</v>
      </c>
      <c r="K337" s="6">
        <v>762.49697000000003</v>
      </c>
      <c r="L337" s="7">
        <f t="shared" si="23"/>
        <v>58.601842050598577</v>
      </c>
      <c r="M337" s="6">
        <v>187.66647999999998</v>
      </c>
    </row>
    <row r="338" spans="1:13" ht="51" x14ac:dyDescent="0.2">
      <c r="A338" s="5" t="s">
        <v>1241</v>
      </c>
      <c r="B338" s="5" t="s">
        <v>1072</v>
      </c>
      <c r="C338" s="6">
        <v>2088.8144200000002</v>
      </c>
      <c r="D338" s="6">
        <v>197.87219999999999</v>
      </c>
      <c r="E338" s="7">
        <f t="shared" si="20"/>
        <v>9.4729430295679382</v>
      </c>
      <c r="F338" s="6">
        <v>598.5</v>
      </c>
      <c r="G338" s="7">
        <f t="shared" si="21"/>
        <v>33.061353383458645</v>
      </c>
      <c r="H338" s="6">
        <v>2088.8144200000002</v>
      </c>
      <c r="I338" s="6">
        <v>197.87219999999999</v>
      </c>
      <c r="J338" s="7">
        <f t="shared" si="22"/>
        <v>9.4729430295679382</v>
      </c>
      <c r="K338" s="6">
        <v>598.5</v>
      </c>
      <c r="L338" s="7">
        <f t="shared" si="23"/>
        <v>33.061353383458645</v>
      </c>
      <c r="M338" s="6">
        <v>91.821309999999997</v>
      </c>
    </row>
    <row r="339" spans="1:13" ht="51" x14ac:dyDescent="0.2">
      <c r="A339" s="5" t="s">
        <v>379</v>
      </c>
      <c r="B339" s="5" t="s">
        <v>190</v>
      </c>
      <c r="C339" s="6">
        <v>1463.30189</v>
      </c>
      <c r="D339" s="6">
        <v>497.93004999999999</v>
      </c>
      <c r="E339" s="7">
        <f t="shared" si="20"/>
        <v>34.027841650638472</v>
      </c>
      <c r="F339" s="6">
        <v>327.99387999999999</v>
      </c>
      <c r="G339" s="7">
        <f t="shared" si="21"/>
        <v>151.81077464006341</v>
      </c>
      <c r="H339" s="6">
        <v>844.64977999999996</v>
      </c>
      <c r="I339" s="6">
        <v>248.96507</v>
      </c>
      <c r="J339" s="7">
        <f t="shared" si="22"/>
        <v>29.475538370471131</v>
      </c>
      <c r="K339" s="6">
        <v>163.99697</v>
      </c>
      <c r="L339" s="7">
        <f t="shared" si="23"/>
        <v>151.81077430881803</v>
      </c>
      <c r="M339" s="6">
        <v>95.845169999999996</v>
      </c>
    </row>
    <row r="340" spans="1:13" ht="51" x14ac:dyDescent="0.2">
      <c r="A340" s="5" t="s">
        <v>1208</v>
      </c>
      <c r="B340" s="5" t="s">
        <v>1216</v>
      </c>
      <c r="C340" s="6">
        <v>44.417000000000002</v>
      </c>
      <c r="D340" s="6"/>
      <c r="E340" s="7" t="str">
        <f t="shared" si="20"/>
        <v/>
      </c>
      <c r="F340" s="6">
        <v>40</v>
      </c>
      <c r="G340" s="7" t="str">
        <f t="shared" si="21"/>
        <v/>
      </c>
      <c r="H340" s="6"/>
      <c r="I340" s="6"/>
      <c r="J340" s="7" t="str">
        <f t="shared" si="22"/>
        <v xml:space="preserve"> </v>
      </c>
      <c r="K340" s="6"/>
      <c r="L340" s="7" t="str">
        <f t="shared" si="23"/>
        <v xml:space="preserve"> </v>
      </c>
      <c r="M340" s="6"/>
    </row>
    <row r="341" spans="1:13" ht="38.25" x14ac:dyDescent="0.2">
      <c r="A341" s="5" t="s">
        <v>1469</v>
      </c>
      <c r="B341" s="5" t="s">
        <v>1151</v>
      </c>
      <c r="C341" s="6">
        <v>2284.931</v>
      </c>
      <c r="D341" s="6">
        <v>446.53665000000001</v>
      </c>
      <c r="E341" s="7">
        <f t="shared" si="20"/>
        <v>19.542675468099475</v>
      </c>
      <c r="F341" s="6">
        <v>841.64143999999999</v>
      </c>
      <c r="G341" s="7">
        <f t="shared" si="21"/>
        <v>53.055449598584403</v>
      </c>
      <c r="H341" s="6">
        <v>1399.875</v>
      </c>
      <c r="I341" s="6">
        <v>342.19864999999999</v>
      </c>
      <c r="J341" s="7">
        <f t="shared" si="22"/>
        <v>24.444943298508797</v>
      </c>
      <c r="K341" s="6">
        <v>541.11686999999995</v>
      </c>
      <c r="L341" s="7">
        <f t="shared" si="23"/>
        <v>63.239323882103328</v>
      </c>
      <c r="M341" s="6">
        <v>91.278779999999983</v>
      </c>
    </row>
    <row r="342" spans="1:13" ht="63.75" x14ac:dyDescent="0.2">
      <c r="A342" s="5" t="s">
        <v>1430</v>
      </c>
      <c r="B342" s="5" t="s">
        <v>1377</v>
      </c>
      <c r="C342" s="6">
        <v>290</v>
      </c>
      <c r="D342" s="6">
        <v>237.86062000000001</v>
      </c>
      <c r="E342" s="7">
        <f t="shared" si="20"/>
        <v>82.02090344827586</v>
      </c>
      <c r="F342" s="6">
        <v>254.54888</v>
      </c>
      <c r="G342" s="7">
        <f t="shared" si="21"/>
        <v>93.44398608235872</v>
      </c>
      <c r="H342" s="6">
        <v>290</v>
      </c>
      <c r="I342" s="6">
        <v>237.86062000000001</v>
      </c>
      <c r="J342" s="7">
        <f t="shared" si="22"/>
        <v>82.02090344827586</v>
      </c>
      <c r="K342" s="6">
        <v>254.54888</v>
      </c>
      <c r="L342" s="7">
        <f t="shared" si="23"/>
        <v>93.44398608235872</v>
      </c>
      <c r="M342" s="6">
        <v>53.301440000000014</v>
      </c>
    </row>
    <row r="343" spans="1:13" ht="51" x14ac:dyDescent="0.2">
      <c r="A343" s="5" t="s">
        <v>622</v>
      </c>
      <c r="B343" s="5" t="s">
        <v>565</v>
      </c>
      <c r="C343" s="6">
        <v>1942.825</v>
      </c>
      <c r="D343" s="6">
        <v>208.67603</v>
      </c>
      <c r="E343" s="7">
        <f t="shared" si="20"/>
        <v>10.740855712686423</v>
      </c>
      <c r="F343" s="6">
        <v>573.13594999999998</v>
      </c>
      <c r="G343" s="7">
        <f t="shared" si="21"/>
        <v>36.409516799635412</v>
      </c>
      <c r="H343" s="6">
        <v>1109.875</v>
      </c>
      <c r="I343" s="6">
        <v>104.33803</v>
      </c>
      <c r="J343" s="7">
        <f t="shared" si="22"/>
        <v>9.4008811803130996</v>
      </c>
      <c r="K343" s="6">
        <v>286.56799000000001</v>
      </c>
      <c r="L343" s="7">
        <f t="shared" si="23"/>
        <v>36.409520128190174</v>
      </c>
      <c r="M343" s="6">
        <v>37.977339999999998</v>
      </c>
    </row>
    <row r="344" spans="1:13" ht="51" x14ac:dyDescent="0.2">
      <c r="A344" s="5" t="s">
        <v>1399</v>
      </c>
      <c r="B344" s="5" t="s">
        <v>1178</v>
      </c>
      <c r="C344" s="6">
        <v>52.106000000000002</v>
      </c>
      <c r="D344" s="6"/>
      <c r="E344" s="7" t="str">
        <f t="shared" si="20"/>
        <v/>
      </c>
      <c r="F344" s="6">
        <v>13.95661</v>
      </c>
      <c r="G344" s="7" t="str">
        <f t="shared" si="21"/>
        <v/>
      </c>
      <c r="H344" s="6"/>
      <c r="I344" s="6"/>
      <c r="J344" s="7" t="str">
        <f t="shared" si="22"/>
        <v xml:space="preserve"> </v>
      </c>
      <c r="K344" s="6"/>
      <c r="L344" s="7" t="str">
        <f t="shared" si="23"/>
        <v xml:space="preserve"> </v>
      </c>
      <c r="M344" s="6"/>
    </row>
    <row r="345" spans="1:13" ht="38.25" x14ac:dyDescent="0.2">
      <c r="A345" s="5" t="s">
        <v>1014</v>
      </c>
      <c r="B345" s="5" t="s">
        <v>837</v>
      </c>
      <c r="C345" s="6">
        <v>1185.3453500000001</v>
      </c>
      <c r="D345" s="6">
        <v>106.44567000000001</v>
      </c>
      <c r="E345" s="7">
        <f t="shared" si="20"/>
        <v>8.9801398385710964</v>
      </c>
      <c r="F345" s="6">
        <v>95.292370000000005</v>
      </c>
      <c r="G345" s="7">
        <f t="shared" si="21"/>
        <v>111.7042948979021</v>
      </c>
      <c r="H345" s="6">
        <v>974.84535000000005</v>
      </c>
      <c r="I345" s="6">
        <v>78.222840000000005</v>
      </c>
      <c r="J345" s="7">
        <f t="shared" si="22"/>
        <v>8.0241281347856859</v>
      </c>
      <c r="K345" s="6">
        <v>73.958609999999993</v>
      </c>
      <c r="L345" s="7">
        <f t="shared" si="23"/>
        <v>105.76569786803729</v>
      </c>
      <c r="M345" s="6">
        <v>0.75</v>
      </c>
    </row>
    <row r="346" spans="1:13" ht="63.75" x14ac:dyDescent="0.2">
      <c r="A346" s="5" t="s">
        <v>981</v>
      </c>
      <c r="B346" s="5" t="s">
        <v>914</v>
      </c>
      <c r="C346" s="6">
        <v>575.84535000000005</v>
      </c>
      <c r="D346" s="6">
        <v>50</v>
      </c>
      <c r="E346" s="7">
        <f t="shared" si="20"/>
        <v>8.6828868202200464</v>
      </c>
      <c r="F346" s="6">
        <v>52.624830000000003</v>
      </c>
      <c r="G346" s="7">
        <f t="shared" si="21"/>
        <v>95.012183412278944</v>
      </c>
      <c r="H346" s="6">
        <v>575.84535000000005</v>
      </c>
      <c r="I346" s="6">
        <v>50</v>
      </c>
      <c r="J346" s="7">
        <f t="shared" si="22"/>
        <v>8.6828868202200464</v>
      </c>
      <c r="K346" s="6">
        <v>52.624830000000003</v>
      </c>
      <c r="L346" s="7">
        <f t="shared" si="23"/>
        <v>95.012183412278944</v>
      </c>
      <c r="M346" s="6"/>
    </row>
    <row r="347" spans="1:13" ht="51" x14ac:dyDescent="0.2">
      <c r="A347" s="5" t="s">
        <v>141</v>
      </c>
      <c r="B347" s="5" t="s">
        <v>361</v>
      </c>
      <c r="C347" s="6">
        <v>609.5</v>
      </c>
      <c r="D347" s="6">
        <v>56.44567</v>
      </c>
      <c r="E347" s="7">
        <f t="shared" si="20"/>
        <v>9.260979491386383</v>
      </c>
      <c r="F347" s="6">
        <v>42.667540000000002</v>
      </c>
      <c r="G347" s="7">
        <f t="shared" si="21"/>
        <v>132.29183121407985</v>
      </c>
      <c r="H347" s="6">
        <v>399</v>
      </c>
      <c r="I347" s="6">
        <v>28.222840000000001</v>
      </c>
      <c r="J347" s="7">
        <f t="shared" si="22"/>
        <v>7.0733934837092738</v>
      </c>
      <c r="K347" s="6">
        <v>21.333780000000001</v>
      </c>
      <c r="L347" s="7">
        <f t="shared" si="23"/>
        <v>132.29179264059158</v>
      </c>
      <c r="M347" s="6">
        <v>0.75</v>
      </c>
    </row>
    <row r="348" spans="1:13" ht="38.25" x14ac:dyDescent="0.2">
      <c r="A348" s="5" t="s">
        <v>118</v>
      </c>
      <c r="B348" s="5" t="s">
        <v>1187</v>
      </c>
      <c r="C348" s="6">
        <v>9.9</v>
      </c>
      <c r="D348" s="6">
        <v>1</v>
      </c>
      <c r="E348" s="7">
        <f t="shared" si="20"/>
        <v>10.1010101010101</v>
      </c>
      <c r="F348" s="6">
        <v>5.9979300000000002</v>
      </c>
      <c r="G348" s="7">
        <f t="shared" si="21"/>
        <v>16.672418651101296</v>
      </c>
      <c r="H348" s="6">
        <v>5.4</v>
      </c>
      <c r="I348" s="6">
        <v>0.5</v>
      </c>
      <c r="J348" s="7">
        <f t="shared" si="22"/>
        <v>9.2592592592592595</v>
      </c>
      <c r="K348" s="6">
        <v>2.9989599999999998</v>
      </c>
      <c r="L348" s="7">
        <f t="shared" si="23"/>
        <v>16.672446448102011</v>
      </c>
      <c r="M348" s="6">
        <v>0.17382999999999998</v>
      </c>
    </row>
    <row r="349" spans="1:13" ht="51" x14ac:dyDescent="0.2">
      <c r="A349" s="5" t="s">
        <v>904</v>
      </c>
      <c r="B349" s="5" t="s">
        <v>304</v>
      </c>
      <c r="C349" s="6">
        <v>9.9</v>
      </c>
      <c r="D349" s="6">
        <v>1</v>
      </c>
      <c r="E349" s="7">
        <f t="shared" si="20"/>
        <v>10.1010101010101</v>
      </c>
      <c r="F349" s="6">
        <v>5.9979300000000002</v>
      </c>
      <c r="G349" s="7">
        <f t="shared" si="21"/>
        <v>16.672418651101296</v>
      </c>
      <c r="H349" s="6">
        <v>5.4</v>
      </c>
      <c r="I349" s="6">
        <v>0.5</v>
      </c>
      <c r="J349" s="7">
        <f t="shared" si="22"/>
        <v>9.2592592592592595</v>
      </c>
      <c r="K349" s="6">
        <v>2.9989599999999998</v>
      </c>
      <c r="L349" s="7">
        <f t="shared" si="23"/>
        <v>16.672446448102011</v>
      </c>
      <c r="M349" s="6">
        <v>0.17382999999999998</v>
      </c>
    </row>
    <row r="350" spans="1:13" ht="25.5" x14ac:dyDescent="0.2">
      <c r="A350" s="5" t="s">
        <v>1303</v>
      </c>
      <c r="B350" s="5" t="s">
        <v>673</v>
      </c>
      <c r="C350" s="6">
        <v>75.174999999999997</v>
      </c>
      <c r="D350" s="6">
        <v>2</v>
      </c>
      <c r="E350" s="7">
        <f t="shared" si="20"/>
        <v>2.6604589291652809</v>
      </c>
      <c r="F350" s="6">
        <v>1</v>
      </c>
      <c r="G350" s="7">
        <f t="shared" si="21"/>
        <v>200</v>
      </c>
      <c r="H350" s="6">
        <v>68.075000000000003</v>
      </c>
      <c r="I350" s="6">
        <v>1</v>
      </c>
      <c r="J350" s="7">
        <f t="shared" si="22"/>
        <v>1.4689680499449136</v>
      </c>
      <c r="K350" s="6">
        <v>0.5</v>
      </c>
      <c r="L350" s="7">
        <f t="shared" si="23"/>
        <v>200</v>
      </c>
      <c r="M350" s="6"/>
    </row>
    <row r="351" spans="1:13" ht="38.25" x14ac:dyDescent="0.2">
      <c r="A351" s="5" t="s">
        <v>420</v>
      </c>
      <c r="B351" s="5" t="s">
        <v>1102</v>
      </c>
      <c r="C351" s="6">
        <v>75.174999999999997</v>
      </c>
      <c r="D351" s="6">
        <v>2</v>
      </c>
      <c r="E351" s="7">
        <f t="shared" si="20"/>
        <v>2.6604589291652809</v>
      </c>
      <c r="F351" s="6">
        <v>1</v>
      </c>
      <c r="G351" s="7">
        <f t="shared" si="21"/>
        <v>200</v>
      </c>
      <c r="H351" s="6">
        <v>68.075000000000003</v>
      </c>
      <c r="I351" s="6">
        <v>1</v>
      </c>
      <c r="J351" s="7">
        <f t="shared" si="22"/>
        <v>1.4689680499449136</v>
      </c>
      <c r="K351" s="6">
        <v>0.5</v>
      </c>
      <c r="L351" s="7">
        <f t="shared" si="23"/>
        <v>200</v>
      </c>
      <c r="M351" s="6"/>
    </row>
    <row r="352" spans="1:13" ht="38.25" x14ac:dyDescent="0.2">
      <c r="A352" s="5" t="s">
        <v>1486</v>
      </c>
      <c r="B352" s="5" t="s">
        <v>996</v>
      </c>
      <c r="C352" s="6">
        <v>387792.46227000002</v>
      </c>
      <c r="D352" s="6">
        <v>59174.676010000003</v>
      </c>
      <c r="E352" s="7">
        <f t="shared" si="20"/>
        <v>15.259367256292803</v>
      </c>
      <c r="F352" s="6">
        <v>58644.50548</v>
      </c>
      <c r="G352" s="7">
        <f t="shared" si="21"/>
        <v>100.90404126637374</v>
      </c>
      <c r="H352" s="6">
        <v>387693.98726999998</v>
      </c>
      <c r="I352" s="6">
        <v>59174.676010000003</v>
      </c>
      <c r="J352" s="7">
        <f t="shared" si="22"/>
        <v>15.263243164199306</v>
      </c>
      <c r="K352" s="6">
        <v>58644.50548</v>
      </c>
      <c r="L352" s="7">
        <f t="shared" si="23"/>
        <v>100.90404126637374</v>
      </c>
      <c r="M352" s="6">
        <v>24478.833610000001</v>
      </c>
    </row>
    <row r="353" spans="1:13" ht="51" x14ac:dyDescent="0.2">
      <c r="A353" s="5" t="s">
        <v>681</v>
      </c>
      <c r="B353" s="5" t="s">
        <v>1528</v>
      </c>
      <c r="C353" s="6">
        <v>350176.99647999997</v>
      </c>
      <c r="D353" s="6">
        <v>49424.057760000003</v>
      </c>
      <c r="E353" s="7">
        <f t="shared" si="20"/>
        <v>14.114021839473631</v>
      </c>
      <c r="F353" s="6">
        <v>48616.342879999997</v>
      </c>
      <c r="G353" s="7">
        <f t="shared" si="21"/>
        <v>101.66140608723633</v>
      </c>
      <c r="H353" s="6">
        <v>350176.99647999997</v>
      </c>
      <c r="I353" s="6">
        <v>49424.057760000003</v>
      </c>
      <c r="J353" s="7">
        <f t="shared" si="22"/>
        <v>14.114021839473631</v>
      </c>
      <c r="K353" s="6">
        <v>48616.342879999997</v>
      </c>
      <c r="L353" s="7">
        <f t="shared" si="23"/>
        <v>101.66140608723633</v>
      </c>
      <c r="M353" s="6">
        <v>20352.029740000002</v>
      </c>
    </row>
    <row r="354" spans="1:13" ht="51" x14ac:dyDescent="0.2">
      <c r="A354" s="5" t="s">
        <v>1574</v>
      </c>
      <c r="B354" s="5" t="s">
        <v>961</v>
      </c>
      <c r="C354" s="6">
        <v>37615.465790000002</v>
      </c>
      <c r="D354" s="6">
        <v>9750.6182499999995</v>
      </c>
      <c r="E354" s="7">
        <f t="shared" si="20"/>
        <v>25.921833068440115</v>
      </c>
      <c r="F354" s="6">
        <v>10028.1626</v>
      </c>
      <c r="G354" s="7">
        <f t="shared" si="21"/>
        <v>97.232350919399735</v>
      </c>
      <c r="H354" s="6">
        <v>37516.990790000003</v>
      </c>
      <c r="I354" s="6">
        <v>9750.6182499999995</v>
      </c>
      <c r="J354" s="7">
        <f t="shared" si="22"/>
        <v>25.989872974031236</v>
      </c>
      <c r="K354" s="6">
        <v>10028.1626</v>
      </c>
      <c r="L354" s="7">
        <f t="shared" si="23"/>
        <v>97.232350919399735</v>
      </c>
      <c r="M354" s="6">
        <v>4126.8038699999997</v>
      </c>
    </row>
    <row r="355" spans="1:13" ht="38.25" x14ac:dyDescent="0.2">
      <c r="A355" s="5" t="s">
        <v>1045</v>
      </c>
      <c r="B355" s="5" t="s">
        <v>570</v>
      </c>
      <c r="C355" s="6">
        <v>744.4</v>
      </c>
      <c r="D355" s="6">
        <v>15.6</v>
      </c>
      <c r="E355" s="7">
        <f t="shared" si="20"/>
        <v>2.0956475013433637</v>
      </c>
      <c r="F355" s="6">
        <v>44.2</v>
      </c>
      <c r="G355" s="7">
        <f t="shared" si="21"/>
        <v>35.294117647058819</v>
      </c>
      <c r="H355" s="6">
        <v>233.5</v>
      </c>
      <c r="I355" s="6">
        <v>7.8</v>
      </c>
      <c r="J355" s="7">
        <f t="shared" si="22"/>
        <v>3.3404710920770881</v>
      </c>
      <c r="K355" s="6">
        <v>22.1</v>
      </c>
      <c r="L355" s="7">
        <f t="shared" si="23"/>
        <v>35.294117647058819</v>
      </c>
      <c r="M355" s="6">
        <v>1.5</v>
      </c>
    </row>
    <row r="356" spans="1:13" ht="51" x14ac:dyDescent="0.2">
      <c r="A356" s="5" t="s">
        <v>175</v>
      </c>
      <c r="B356" s="5" t="s">
        <v>1619</v>
      </c>
      <c r="C356" s="6">
        <v>744.4</v>
      </c>
      <c r="D356" s="6">
        <v>15.6</v>
      </c>
      <c r="E356" s="7">
        <f t="shared" si="20"/>
        <v>2.0956475013433637</v>
      </c>
      <c r="F356" s="6">
        <v>44.2</v>
      </c>
      <c r="G356" s="7">
        <f t="shared" si="21"/>
        <v>35.294117647058819</v>
      </c>
      <c r="H356" s="6">
        <v>233.5</v>
      </c>
      <c r="I356" s="6">
        <v>7.8</v>
      </c>
      <c r="J356" s="7">
        <f t="shared" si="22"/>
        <v>3.3404710920770881</v>
      </c>
      <c r="K356" s="6">
        <v>22.1</v>
      </c>
      <c r="L356" s="7">
        <f t="shared" si="23"/>
        <v>35.294117647058819</v>
      </c>
      <c r="M356" s="6">
        <v>1.5</v>
      </c>
    </row>
    <row r="357" spans="1:13" ht="38.25" x14ac:dyDescent="0.2">
      <c r="A357" s="5" t="s">
        <v>588</v>
      </c>
      <c r="B357" s="5" t="s">
        <v>720</v>
      </c>
      <c r="C357" s="6">
        <v>9597.64</v>
      </c>
      <c r="D357" s="6">
        <v>2370.6026900000002</v>
      </c>
      <c r="E357" s="7">
        <f t="shared" si="20"/>
        <v>24.699850067308216</v>
      </c>
      <c r="F357" s="6">
        <v>5286.8625599999996</v>
      </c>
      <c r="G357" s="7">
        <f t="shared" si="21"/>
        <v>44.839499099821509</v>
      </c>
      <c r="H357" s="6">
        <v>8018.14</v>
      </c>
      <c r="I357" s="6">
        <v>2087.35475</v>
      </c>
      <c r="J357" s="7">
        <f t="shared" si="22"/>
        <v>26.032904763448876</v>
      </c>
      <c r="K357" s="6">
        <v>4872.9368899999999</v>
      </c>
      <c r="L357" s="7">
        <f t="shared" si="23"/>
        <v>42.835661473136788</v>
      </c>
      <c r="M357" s="6">
        <v>921.29313999999999</v>
      </c>
    </row>
    <row r="358" spans="1:13" ht="63.75" x14ac:dyDescent="0.2">
      <c r="A358" s="5" t="s">
        <v>539</v>
      </c>
      <c r="B358" s="5" t="s">
        <v>990</v>
      </c>
      <c r="C358" s="6">
        <v>6151.9650000000001</v>
      </c>
      <c r="D358" s="6">
        <v>1804.1068600000001</v>
      </c>
      <c r="E358" s="7">
        <f t="shared" si="20"/>
        <v>29.325700975216861</v>
      </c>
      <c r="F358" s="6">
        <v>4459.01127</v>
      </c>
      <c r="G358" s="7">
        <f t="shared" si="21"/>
        <v>40.459795922426544</v>
      </c>
      <c r="H358" s="6">
        <v>6151.9650000000001</v>
      </c>
      <c r="I358" s="6">
        <v>1804.1068600000001</v>
      </c>
      <c r="J358" s="7">
        <f t="shared" si="22"/>
        <v>29.325700975216861</v>
      </c>
      <c r="K358" s="6">
        <v>4459.01127</v>
      </c>
      <c r="L358" s="7">
        <f t="shared" si="23"/>
        <v>40.459795922426544</v>
      </c>
      <c r="M358" s="6">
        <v>843.5323800000001</v>
      </c>
    </row>
    <row r="359" spans="1:13" ht="51" x14ac:dyDescent="0.2">
      <c r="A359" s="5" t="s">
        <v>1340</v>
      </c>
      <c r="B359" s="5" t="s">
        <v>895</v>
      </c>
      <c r="C359" s="6">
        <v>3445.6750000000002</v>
      </c>
      <c r="D359" s="6">
        <v>566.49582999999996</v>
      </c>
      <c r="E359" s="7">
        <f t="shared" si="20"/>
        <v>16.440779527958959</v>
      </c>
      <c r="F359" s="6">
        <v>827.85128999999995</v>
      </c>
      <c r="G359" s="7">
        <f t="shared" si="21"/>
        <v>68.429660839207003</v>
      </c>
      <c r="H359" s="6">
        <v>1866.175</v>
      </c>
      <c r="I359" s="6">
        <v>283.24788999999998</v>
      </c>
      <c r="J359" s="7">
        <f t="shared" si="22"/>
        <v>15.177991881790293</v>
      </c>
      <c r="K359" s="6">
        <v>413.92561999999998</v>
      </c>
      <c r="L359" s="7">
        <f t="shared" si="23"/>
        <v>68.429658932442976</v>
      </c>
      <c r="M359" s="6">
        <v>77.760759999999976</v>
      </c>
    </row>
    <row r="360" spans="1:13" ht="38.25" x14ac:dyDescent="0.2">
      <c r="A360" s="5" t="s">
        <v>796</v>
      </c>
      <c r="B360" s="5" t="s">
        <v>734</v>
      </c>
      <c r="C360" s="6">
        <v>1074.02261</v>
      </c>
      <c r="D360" s="6">
        <v>110.2932</v>
      </c>
      <c r="E360" s="7">
        <f t="shared" si="20"/>
        <v>10.269169286855144</v>
      </c>
      <c r="F360" s="6">
        <v>193.71789000000001</v>
      </c>
      <c r="G360" s="7">
        <f t="shared" si="21"/>
        <v>56.934958356195189</v>
      </c>
      <c r="H360" s="6">
        <v>771.47261000000003</v>
      </c>
      <c r="I360" s="6">
        <v>62.893470000000001</v>
      </c>
      <c r="J360" s="7">
        <f t="shared" si="22"/>
        <v>8.1523918263280919</v>
      </c>
      <c r="K360" s="6">
        <v>119.50721</v>
      </c>
      <c r="L360" s="7">
        <f t="shared" si="23"/>
        <v>52.627343571990352</v>
      </c>
      <c r="M360" s="6">
        <v>11.134570000000004</v>
      </c>
    </row>
    <row r="361" spans="1:13" ht="76.5" x14ac:dyDescent="0.2">
      <c r="A361" s="5" t="s">
        <v>766</v>
      </c>
      <c r="B361" s="5" t="s">
        <v>414</v>
      </c>
      <c r="C361" s="6">
        <v>40</v>
      </c>
      <c r="D361" s="6"/>
      <c r="E361" s="7" t="str">
        <f t="shared" si="20"/>
        <v/>
      </c>
      <c r="F361" s="6"/>
      <c r="G361" s="7" t="str">
        <f t="shared" si="21"/>
        <v xml:space="preserve"> </v>
      </c>
      <c r="H361" s="6">
        <v>40</v>
      </c>
      <c r="I361" s="6"/>
      <c r="J361" s="7" t="str">
        <f t="shared" si="22"/>
        <v/>
      </c>
      <c r="K361" s="6"/>
      <c r="L361" s="7" t="str">
        <f t="shared" si="23"/>
        <v xml:space="preserve"> </v>
      </c>
      <c r="M361" s="6"/>
    </row>
    <row r="362" spans="1:13" ht="63.75" x14ac:dyDescent="0.2">
      <c r="A362" s="5" t="s">
        <v>890</v>
      </c>
      <c r="B362" s="5" t="s">
        <v>1131</v>
      </c>
      <c r="C362" s="6">
        <v>594.75</v>
      </c>
      <c r="D362" s="6">
        <v>15.680300000000001</v>
      </c>
      <c r="E362" s="7">
        <f t="shared" si="20"/>
        <v>2.6364522908785206</v>
      </c>
      <c r="F362" s="6">
        <v>142.47781000000001</v>
      </c>
      <c r="G362" s="7">
        <f t="shared" si="21"/>
        <v>11.00543305655807</v>
      </c>
      <c r="H362" s="6">
        <v>327.2</v>
      </c>
      <c r="I362" s="6">
        <v>7.84016</v>
      </c>
      <c r="J362" s="7">
        <f t="shared" si="22"/>
        <v>2.3961369193154036</v>
      </c>
      <c r="K362" s="6">
        <v>71.238879999999995</v>
      </c>
      <c r="L362" s="7">
        <f t="shared" si="23"/>
        <v>11.005450955994817</v>
      </c>
      <c r="M362" s="6">
        <v>-2.9600800000000005</v>
      </c>
    </row>
    <row r="363" spans="1:13" ht="63.75" x14ac:dyDescent="0.2">
      <c r="A363" s="5" t="s">
        <v>20</v>
      </c>
      <c r="B363" s="5" t="s">
        <v>335</v>
      </c>
      <c r="C363" s="6">
        <v>35</v>
      </c>
      <c r="D363" s="6">
        <v>30</v>
      </c>
      <c r="E363" s="7">
        <f t="shared" si="20"/>
        <v>85.714285714285708</v>
      </c>
      <c r="F363" s="6">
        <v>1</v>
      </c>
      <c r="G363" s="7" t="str">
        <f t="shared" si="21"/>
        <v>свыше 200</v>
      </c>
      <c r="H363" s="6"/>
      <c r="I363" s="6"/>
      <c r="J363" s="7" t="str">
        <f t="shared" si="22"/>
        <v xml:space="preserve"> </v>
      </c>
      <c r="K363" s="6"/>
      <c r="L363" s="7" t="str">
        <f t="shared" si="23"/>
        <v xml:space="preserve"> </v>
      </c>
      <c r="M363" s="6"/>
    </row>
    <row r="364" spans="1:13" ht="114.75" x14ac:dyDescent="0.2">
      <c r="A364" s="5" t="s">
        <v>1628</v>
      </c>
      <c r="B364" s="5" t="s">
        <v>1259</v>
      </c>
      <c r="C364" s="6">
        <v>404.27260999999999</v>
      </c>
      <c r="D364" s="6">
        <v>55.053310000000003</v>
      </c>
      <c r="E364" s="7">
        <f t="shared" si="20"/>
        <v>13.617867903541626</v>
      </c>
      <c r="F364" s="6">
        <v>48.268329999999999</v>
      </c>
      <c r="G364" s="7">
        <f t="shared" si="21"/>
        <v>114.05679458974447</v>
      </c>
      <c r="H364" s="6">
        <v>404.27260999999999</v>
      </c>
      <c r="I364" s="6">
        <v>55.053310000000003</v>
      </c>
      <c r="J364" s="7">
        <f t="shared" si="22"/>
        <v>13.617867903541626</v>
      </c>
      <c r="K364" s="6">
        <v>48.268329999999999</v>
      </c>
      <c r="L364" s="7">
        <f t="shared" si="23"/>
        <v>114.05679458974447</v>
      </c>
      <c r="M364" s="6">
        <v>14.094650000000001</v>
      </c>
    </row>
    <row r="365" spans="1:13" ht="114.75" x14ac:dyDescent="0.2">
      <c r="A365" s="5" t="s">
        <v>818</v>
      </c>
      <c r="B365" s="5" t="s">
        <v>1582</v>
      </c>
      <c r="C365" s="6"/>
      <c r="D365" s="6">
        <v>9.55959</v>
      </c>
      <c r="E365" s="7" t="str">
        <f t="shared" si="20"/>
        <v xml:space="preserve"> </v>
      </c>
      <c r="F365" s="6">
        <v>1.9717499999999999</v>
      </c>
      <c r="G365" s="7" t="str">
        <f t="shared" si="21"/>
        <v>свыше 200</v>
      </c>
      <c r="H365" s="6"/>
      <c r="I365" s="6"/>
      <c r="J365" s="7" t="str">
        <f t="shared" si="22"/>
        <v xml:space="preserve"> </v>
      </c>
      <c r="K365" s="6"/>
      <c r="L365" s="7" t="str">
        <f t="shared" si="23"/>
        <v xml:space="preserve"> </v>
      </c>
      <c r="M365" s="6"/>
    </row>
    <row r="366" spans="1:13" ht="38.25" x14ac:dyDescent="0.2">
      <c r="A366" s="5" t="s">
        <v>1477</v>
      </c>
      <c r="B366" s="5" t="s">
        <v>1522</v>
      </c>
      <c r="C366" s="6">
        <v>386.86799999999999</v>
      </c>
      <c r="D366" s="6">
        <v>52.939340000000001</v>
      </c>
      <c r="E366" s="7">
        <f t="shared" si="20"/>
        <v>13.684083459991522</v>
      </c>
      <c r="F366" s="6">
        <v>40.843150000000001</v>
      </c>
      <c r="G366" s="7">
        <f t="shared" si="21"/>
        <v>129.61620247214037</v>
      </c>
      <c r="H366" s="6">
        <v>235.2</v>
      </c>
      <c r="I366" s="6">
        <v>26.469619999999999</v>
      </c>
      <c r="J366" s="7">
        <f t="shared" si="22"/>
        <v>11.254090136054423</v>
      </c>
      <c r="K366" s="6">
        <v>20.421559999999999</v>
      </c>
      <c r="L366" s="7">
        <f t="shared" si="23"/>
        <v>129.61605283827484</v>
      </c>
      <c r="M366" s="6">
        <v>15.022459999999999</v>
      </c>
    </row>
    <row r="367" spans="1:13" ht="63.75" x14ac:dyDescent="0.2">
      <c r="A367" s="5" t="s">
        <v>1455</v>
      </c>
      <c r="B367" s="5" t="s">
        <v>1229</v>
      </c>
      <c r="C367" s="6"/>
      <c r="D367" s="6"/>
      <c r="E367" s="7" t="str">
        <f t="shared" si="20"/>
        <v xml:space="preserve"> </v>
      </c>
      <c r="F367" s="6"/>
      <c r="G367" s="7" t="str">
        <f t="shared" si="21"/>
        <v xml:space="preserve"> </v>
      </c>
      <c r="H367" s="6"/>
      <c r="I367" s="6"/>
      <c r="J367" s="7" t="str">
        <f t="shared" si="22"/>
        <v xml:space="preserve"> </v>
      </c>
      <c r="K367" s="6"/>
      <c r="L367" s="7" t="str">
        <f t="shared" si="23"/>
        <v xml:space="preserve"> </v>
      </c>
      <c r="M367" s="6"/>
    </row>
    <row r="368" spans="1:13" ht="51" x14ac:dyDescent="0.2">
      <c r="A368" s="5" t="s">
        <v>641</v>
      </c>
      <c r="B368" s="5" t="s">
        <v>1611</v>
      </c>
      <c r="C368" s="6">
        <v>386.86799999999999</v>
      </c>
      <c r="D368" s="6">
        <v>52.939340000000001</v>
      </c>
      <c r="E368" s="7">
        <f t="shared" si="20"/>
        <v>13.684083459991522</v>
      </c>
      <c r="F368" s="6">
        <v>40.843150000000001</v>
      </c>
      <c r="G368" s="7">
        <f t="shared" si="21"/>
        <v>129.61620247214037</v>
      </c>
      <c r="H368" s="6">
        <v>235.2</v>
      </c>
      <c r="I368" s="6">
        <v>26.469619999999999</v>
      </c>
      <c r="J368" s="7">
        <f t="shared" si="22"/>
        <v>11.254090136054423</v>
      </c>
      <c r="K368" s="6">
        <v>20.421559999999999</v>
      </c>
      <c r="L368" s="7">
        <f t="shared" si="23"/>
        <v>129.61605283827484</v>
      </c>
      <c r="M368" s="6">
        <v>15.022459999999999</v>
      </c>
    </row>
    <row r="369" spans="1:13" ht="51" x14ac:dyDescent="0.2">
      <c r="A369" s="5" t="s">
        <v>53</v>
      </c>
      <c r="B369" s="5" t="s">
        <v>1393</v>
      </c>
      <c r="C369" s="6">
        <v>0.5</v>
      </c>
      <c r="D369" s="6"/>
      <c r="E369" s="7" t="str">
        <f t="shared" si="20"/>
        <v/>
      </c>
      <c r="F369" s="6">
        <v>-3.41438</v>
      </c>
      <c r="G369" s="7" t="str">
        <f t="shared" si="21"/>
        <v/>
      </c>
      <c r="H369" s="6">
        <v>0.5</v>
      </c>
      <c r="I369" s="6"/>
      <c r="J369" s="7" t="str">
        <f t="shared" si="22"/>
        <v/>
      </c>
      <c r="K369" s="6">
        <v>-1.70719</v>
      </c>
      <c r="L369" s="7" t="str">
        <f t="shared" si="23"/>
        <v/>
      </c>
      <c r="M369" s="6"/>
    </row>
    <row r="370" spans="1:13" ht="63.75" x14ac:dyDescent="0.2">
      <c r="A370" s="5" t="s">
        <v>849</v>
      </c>
      <c r="B370" s="5" t="s">
        <v>670</v>
      </c>
      <c r="C370" s="6">
        <v>0.5</v>
      </c>
      <c r="D370" s="6"/>
      <c r="E370" s="7" t="str">
        <f t="shared" si="20"/>
        <v/>
      </c>
      <c r="F370" s="6">
        <v>-3.41438</v>
      </c>
      <c r="G370" s="7" t="str">
        <f t="shared" si="21"/>
        <v/>
      </c>
      <c r="H370" s="6">
        <v>0.5</v>
      </c>
      <c r="I370" s="6"/>
      <c r="J370" s="7" t="str">
        <f t="shared" si="22"/>
        <v/>
      </c>
      <c r="K370" s="6">
        <v>-1.70719</v>
      </c>
      <c r="L370" s="7" t="str">
        <f t="shared" si="23"/>
        <v/>
      </c>
      <c r="M370" s="6"/>
    </row>
    <row r="371" spans="1:13" ht="38.25" x14ac:dyDescent="0.2">
      <c r="A371" s="5" t="s">
        <v>1256</v>
      </c>
      <c r="B371" s="5" t="s">
        <v>1454</v>
      </c>
      <c r="C371" s="6">
        <v>9842.2723800000003</v>
      </c>
      <c r="D371" s="6">
        <v>630.96547999999996</v>
      </c>
      <c r="E371" s="7">
        <f t="shared" si="20"/>
        <v>6.4107703550468074</v>
      </c>
      <c r="F371" s="6">
        <v>1328.65643</v>
      </c>
      <c r="G371" s="7">
        <f t="shared" si="21"/>
        <v>47.488987051377904</v>
      </c>
      <c r="H371" s="6">
        <v>5553.85088</v>
      </c>
      <c r="I371" s="6">
        <v>349.33271999999999</v>
      </c>
      <c r="J371" s="7">
        <f t="shared" si="22"/>
        <v>6.2899189688002561</v>
      </c>
      <c r="K371" s="6">
        <v>707.56821000000002</v>
      </c>
      <c r="L371" s="7">
        <f t="shared" si="23"/>
        <v>49.370889627729312</v>
      </c>
      <c r="M371" s="6">
        <v>75.916470000000004</v>
      </c>
    </row>
    <row r="372" spans="1:13" ht="51" x14ac:dyDescent="0.2">
      <c r="A372" s="5" t="s">
        <v>1218</v>
      </c>
      <c r="B372" s="5" t="s">
        <v>1567</v>
      </c>
      <c r="C372" s="6">
        <v>359.33300000000003</v>
      </c>
      <c r="D372" s="6">
        <v>68</v>
      </c>
      <c r="E372" s="7">
        <f t="shared" si="20"/>
        <v>18.923950764332805</v>
      </c>
      <c r="F372" s="6">
        <v>93</v>
      </c>
      <c r="G372" s="7">
        <f t="shared" si="21"/>
        <v>73.118279569892479</v>
      </c>
      <c r="H372" s="6">
        <v>359.33300000000003</v>
      </c>
      <c r="I372" s="6">
        <v>68</v>
      </c>
      <c r="J372" s="7">
        <f t="shared" si="22"/>
        <v>18.923950764332805</v>
      </c>
      <c r="K372" s="6">
        <v>93</v>
      </c>
      <c r="L372" s="7">
        <f t="shared" si="23"/>
        <v>73.118279569892479</v>
      </c>
      <c r="M372" s="6">
        <v>25</v>
      </c>
    </row>
    <row r="373" spans="1:13" ht="51" x14ac:dyDescent="0.2">
      <c r="A373" s="5" t="s">
        <v>358</v>
      </c>
      <c r="B373" s="5" t="s">
        <v>321</v>
      </c>
      <c r="C373" s="6">
        <v>9476.8903800000007</v>
      </c>
      <c r="D373" s="6">
        <v>562.66547000000003</v>
      </c>
      <c r="E373" s="7">
        <f t="shared" si="20"/>
        <v>5.9372372944974385</v>
      </c>
      <c r="F373" s="6">
        <v>1229.13643</v>
      </c>
      <c r="G373" s="7">
        <f t="shared" si="21"/>
        <v>45.777299921051082</v>
      </c>
      <c r="H373" s="6">
        <v>5194.5178800000003</v>
      </c>
      <c r="I373" s="6">
        <v>281.33271999999999</v>
      </c>
      <c r="J373" s="7">
        <f t="shared" si="22"/>
        <v>5.4159544061478906</v>
      </c>
      <c r="K373" s="6">
        <v>614.56821000000002</v>
      </c>
      <c r="L373" s="7">
        <f t="shared" si="23"/>
        <v>45.777297852747701</v>
      </c>
      <c r="M373" s="6">
        <v>50.916470000000004</v>
      </c>
    </row>
    <row r="374" spans="1:13" ht="38.25" x14ac:dyDescent="0.2">
      <c r="A374" s="5" t="s">
        <v>1174</v>
      </c>
      <c r="B374" s="5" t="s">
        <v>1536</v>
      </c>
      <c r="C374" s="6">
        <v>6.0490000000000004</v>
      </c>
      <c r="D374" s="6">
        <v>0.30001</v>
      </c>
      <c r="E374" s="7">
        <f t="shared" si="20"/>
        <v>4.9596627541742428</v>
      </c>
      <c r="F374" s="6">
        <v>6.52</v>
      </c>
      <c r="G374" s="7">
        <f t="shared" si="21"/>
        <v>4.6013803680981598</v>
      </c>
      <c r="H374" s="6"/>
      <c r="I374" s="6"/>
      <c r="J374" s="7" t="str">
        <f t="shared" si="22"/>
        <v xml:space="preserve"> </v>
      </c>
      <c r="K374" s="6"/>
      <c r="L374" s="7" t="str">
        <f t="shared" si="23"/>
        <v xml:space="preserve"> </v>
      </c>
      <c r="M374" s="6"/>
    </row>
    <row r="375" spans="1:13" ht="38.25" x14ac:dyDescent="0.2">
      <c r="A375" s="5" t="s">
        <v>333</v>
      </c>
      <c r="B375" s="5" t="s">
        <v>1385</v>
      </c>
      <c r="C375" s="6">
        <v>9396.3450799999991</v>
      </c>
      <c r="D375" s="6">
        <v>1583.10358</v>
      </c>
      <c r="E375" s="7">
        <f t="shared" si="20"/>
        <v>16.84807833813613</v>
      </c>
      <c r="F375" s="6">
        <v>1795.11573</v>
      </c>
      <c r="G375" s="7">
        <f t="shared" si="21"/>
        <v>88.189499626299863</v>
      </c>
      <c r="H375" s="6">
        <v>6373.6771900000003</v>
      </c>
      <c r="I375" s="6">
        <v>791.55186000000003</v>
      </c>
      <c r="J375" s="7">
        <f t="shared" si="22"/>
        <v>12.419076718254694</v>
      </c>
      <c r="K375" s="6">
        <v>897.55794000000003</v>
      </c>
      <c r="L375" s="7">
        <f t="shared" si="23"/>
        <v>88.189500056118945</v>
      </c>
      <c r="M375" s="6">
        <v>350.66121000000004</v>
      </c>
    </row>
    <row r="376" spans="1:13" ht="51" x14ac:dyDescent="0.2">
      <c r="A376" s="5" t="s">
        <v>1127</v>
      </c>
      <c r="B376" s="5" t="s">
        <v>987</v>
      </c>
      <c r="C376" s="6">
        <v>9396.3450799999991</v>
      </c>
      <c r="D376" s="6">
        <v>1583.10358</v>
      </c>
      <c r="E376" s="7">
        <f t="shared" si="20"/>
        <v>16.84807833813613</v>
      </c>
      <c r="F376" s="6">
        <v>1795.11573</v>
      </c>
      <c r="G376" s="7">
        <f t="shared" si="21"/>
        <v>88.189499626299863</v>
      </c>
      <c r="H376" s="6">
        <v>6373.6771900000003</v>
      </c>
      <c r="I376" s="6">
        <v>791.55186000000003</v>
      </c>
      <c r="J376" s="7">
        <f t="shared" si="22"/>
        <v>12.419076718254694</v>
      </c>
      <c r="K376" s="6">
        <v>897.55794000000003</v>
      </c>
      <c r="L376" s="7">
        <f t="shared" si="23"/>
        <v>88.189500056118945</v>
      </c>
      <c r="M376" s="6">
        <v>350.66121000000004</v>
      </c>
    </row>
    <row r="377" spans="1:13" ht="63.75" x14ac:dyDescent="0.2">
      <c r="A377" s="5" t="s">
        <v>998</v>
      </c>
      <c r="B377" s="5" t="s">
        <v>732</v>
      </c>
      <c r="C377" s="6">
        <v>150</v>
      </c>
      <c r="D377" s="6"/>
      <c r="E377" s="7" t="str">
        <f t="shared" si="20"/>
        <v/>
      </c>
      <c r="F377" s="6">
        <v>2.83616</v>
      </c>
      <c r="G377" s="7" t="str">
        <f t="shared" si="21"/>
        <v/>
      </c>
      <c r="H377" s="6">
        <v>150</v>
      </c>
      <c r="I377" s="6"/>
      <c r="J377" s="7" t="str">
        <f t="shared" si="22"/>
        <v/>
      </c>
      <c r="K377" s="6">
        <v>1.41808</v>
      </c>
      <c r="L377" s="7" t="str">
        <f t="shared" si="23"/>
        <v/>
      </c>
      <c r="M377" s="6"/>
    </row>
    <row r="378" spans="1:13" ht="89.25" x14ac:dyDescent="0.2">
      <c r="A378" s="5" t="s">
        <v>797</v>
      </c>
      <c r="B378" s="5" t="s">
        <v>951</v>
      </c>
      <c r="C378" s="6">
        <v>150</v>
      </c>
      <c r="D378" s="6"/>
      <c r="E378" s="7" t="str">
        <f t="shared" si="20"/>
        <v/>
      </c>
      <c r="F378" s="6"/>
      <c r="G378" s="7" t="str">
        <f t="shared" si="21"/>
        <v xml:space="preserve"> </v>
      </c>
      <c r="H378" s="6">
        <v>150</v>
      </c>
      <c r="I378" s="6"/>
      <c r="J378" s="7" t="str">
        <f t="shared" si="22"/>
        <v/>
      </c>
      <c r="K378" s="6"/>
      <c r="L378" s="7" t="str">
        <f t="shared" si="23"/>
        <v xml:space="preserve"> </v>
      </c>
      <c r="M378" s="6"/>
    </row>
    <row r="379" spans="1:13" ht="76.5" x14ac:dyDescent="0.2">
      <c r="A379" s="5" t="s">
        <v>1563</v>
      </c>
      <c r="B379" s="5" t="s">
        <v>1476</v>
      </c>
      <c r="C379" s="6"/>
      <c r="D379" s="6"/>
      <c r="E379" s="7" t="str">
        <f t="shared" si="20"/>
        <v xml:space="preserve"> </v>
      </c>
      <c r="F379" s="6">
        <v>2.83616</v>
      </c>
      <c r="G379" s="7" t="str">
        <f t="shared" si="21"/>
        <v/>
      </c>
      <c r="H379" s="6"/>
      <c r="I379" s="6"/>
      <c r="J379" s="7" t="str">
        <f t="shared" si="22"/>
        <v xml:space="preserve"> </v>
      </c>
      <c r="K379" s="6">
        <v>1.41808</v>
      </c>
      <c r="L379" s="7" t="str">
        <f t="shared" si="23"/>
        <v/>
      </c>
      <c r="M379" s="6"/>
    </row>
    <row r="380" spans="1:13" ht="25.5" x14ac:dyDescent="0.2">
      <c r="A380" s="5" t="s">
        <v>1478</v>
      </c>
      <c r="B380" s="5" t="s">
        <v>564</v>
      </c>
      <c r="C380" s="6">
        <v>820.85981000000004</v>
      </c>
      <c r="D380" s="6">
        <v>378.90321999999998</v>
      </c>
      <c r="E380" s="7">
        <f t="shared" si="20"/>
        <v>46.15930946844626</v>
      </c>
      <c r="F380" s="6">
        <v>622.47427000000005</v>
      </c>
      <c r="G380" s="7">
        <f t="shared" si="21"/>
        <v>60.870503129390386</v>
      </c>
      <c r="H380" s="6">
        <v>465.43614000000002</v>
      </c>
      <c r="I380" s="6">
        <v>205.20693</v>
      </c>
      <c r="J380" s="7">
        <f t="shared" si="22"/>
        <v>44.089169783850473</v>
      </c>
      <c r="K380" s="6">
        <v>390.28323999999998</v>
      </c>
      <c r="L380" s="7">
        <f t="shared" si="23"/>
        <v>52.578975720299958</v>
      </c>
      <c r="M380" s="6">
        <v>91.493350000000007</v>
      </c>
    </row>
    <row r="381" spans="1:13" ht="38.25" x14ac:dyDescent="0.2">
      <c r="A381" s="5" t="s">
        <v>1032</v>
      </c>
      <c r="B381" s="5" t="s">
        <v>337</v>
      </c>
      <c r="C381" s="6">
        <v>465.43614000000002</v>
      </c>
      <c r="D381" s="6">
        <v>205.20693</v>
      </c>
      <c r="E381" s="7">
        <f t="shared" si="20"/>
        <v>44.089169783850473</v>
      </c>
      <c r="F381" s="6">
        <v>390.28323999999998</v>
      </c>
      <c r="G381" s="7">
        <f t="shared" si="21"/>
        <v>52.578975720299958</v>
      </c>
      <c r="H381" s="6">
        <v>465.43614000000002</v>
      </c>
      <c r="I381" s="6">
        <v>205.20693</v>
      </c>
      <c r="J381" s="7">
        <f t="shared" si="22"/>
        <v>44.089169783850473</v>
      </c>
      <c r="K381" s="6">
        <v>390.28323999999998</v>
      </c>
      <c r="L381" s="7">
        <f t="shared" si="23"/>
        <v>52.578975720299958</v>
      </c>
      <c r="M381" s="6">
        <v>91.493350000000007</v>
      </c>
    </row>
    <row r="382" spans="1:13" ht="25.5" x14ac:dyDescent="0.2">
      <c r="A382" s="5" t="s">
        <v>568</v>
      </c>
      <c r="B382" s="5" t="s">
        <v>1305</v>
      </c>
      <c r="C382" s="6">
        <v>355.42367000000002</v>
      </c>
      <c r="D382" s="6">
        <v>173.69629</v>
      </c>
      <c r="E382" s="7">
        <f t="shared" si="20"/>
        <v>48.870208897454695</v>
      </c>
      <c r="F382" s="6">
        <v>232.19103000000001</v>
      </c>
      <c r="G382" s="7">
        <f t="shared" si="21"/>
        <v>74.80749364004285</v>
      </c>
      <c r="H382" s="6"/>
      <c r="I382" s="6"/>
      <c r="J382" s="7" t="str">
        <f t="shared" si="22"/>
        <v xml:space="preserve"> </v>
      </c>
      <c r="K382" s="6"/>
      <c r="L382" s="7" t="str">
        <f t="shared" si="23"/>
        <v xml:space="preserve"> </v>
      </c>
      <c r="M382" s="6"/>
    </row>
    <row r="383" spans="1:13" ht="63.75" x14ac:dyDescent="0.2">
      <c r="A383" s="5" t="s">
        <v>1333</v>
      </c>
      <c r="B383" s="5" t="s">
        <v>1351</v>
      </c>
      <c r="C383" s="6">
        <v>18731.692780000001</v>
      </c>
      <c r="D383" s="6">
        <v>31277.881789999999</v>
      </c>
      <c r="E383" s="7">
        <f t="shared" si="20"/>
        <v>166.97840476753748</v>
      </c>
      <c r="F383" s="6">
        <v>11944.488869999999</v>
      </c>
      <c r="G383" s="7" t="str">
        <f t="shared" si="21"/>
        <v>свыше 200</v>
      </c>
      <c r="H383" s="6">
        <v>7334.7112800000004</v>
      </c>
      <c r="I383" s="6">
        <v>3894.0809399999998</v>
      </c>
      <c r="J383" s="7">
        <f t="shared" si="22"/>
        <v>53.091127807828308</v>
      </c>
      <c r="K383" s="6">
        <v>3738.1949</v>
      </c>
      <c r="L383" s="7">
        <f t="shared" si="23"/>
        <v>104.17008861683483</v>
      </c>
      <c r="M383" s="6">
        <v>1335.1231199999997</v>
      </c>
    </row>
    <row r="384" spans="1:13" ht="38.25" x14ac:dyDescent="0.2">
      <c r="A384" s="5" t="s">
        <v>876</v>
      </c>
      <c r="B384" s="5" t="s">
        <v>1509</v>
      </c>
      <c r="C384" s="6">
        <v>3937.82071</v>
      </c>
      <c r="D384" s="6">
        <v>25838.151900000001</v>
      </c>
      <c r="E384" s="7" t="str">
        <f t="shared" si="20"/>
        <v>свыше 200</v>
      </c>
      <c r="F384" s="6">
        <v>1772.7938899999999</v>
      </c>
      <c r="G384" s="7" t="str">
        <f t="shared" si="21"/>
        <v>свыше 200</v>
      </c>
      <c r="H384" s="6">
        <v>3686.7466599999998</v>
      </c>
      <c r="I384" s="6">
        <v>1155.4907700000001</v>
      </c>
      <c r="J384" s="7">
        <f t="shared" si="22"/>
        <v>31.341745895824591</v>
      </c>
      <c r="K384" s="6">
        <v>543.29305999999997</v>
      </c>
      <c r="L384" s="7" t="str">
        <f t="shared" si="23"/>
        <v>свыше 200</v>
      </c>
      <c r="M384" s="6">
        <v>4.1147200000000339</v>
      </c>
    </row>
    <row r="385" spans="1:13" ht="51" x14ac:dyDescent="0.2">
      <c r="A385" s="5" t="s">
        <v>225</v>
      </c>
      <c r="B385" s="5" t="s">
        <v>762</v>
      </c>
      <c r="C385" s="6">
        <v>3686.7466599999998</v>
      </c>
      <c r="D385" s="6">
        <v>1155.4907700000001</v>
      </c>
      <c r="E385" s="7">
        <f t="shared" si="20"/>
        <v>31.341745895824591</v>
      </c>
      <c r="F385" s="6">
        <v>543.29305999999997</v>
      </c>
      <c r="G385" s="7" t="str">
        <f t="shared" si="21"/>
        <v>свыше 200</v>
      </c>
      <c r="H385" s="6">
        <v>3686.7466599999998</v>
      </c>
      <c r="I385" s="6">
        <v>1155.4907700000001</v>
      </c>
      <c r="J385" s="7">
        <f t="shared" si="22"/>
        <v>31.341745895824591</v>
      </c>
      <c r="K385" s="6">
        <v>543.29305999999997</v>
      </c>
      <c r="L385" s="7" t="str">
        <f t="shared" si="23"/>
        <v>свыше 200</v>
      </c>
      <c r="M385" s="6">
        <v>4.1147200000000339</v>
      </c>
    </row>
    <row r="386" spans="1:13" ht="38.25" x14ac:dyDescent="0.2">
      <c r="A386" s="5" t="s">
        <v>576</v>
      </c>
      <c r="B386" s="5" t="s">
        <v>932</v>
      </c>
      <c r="C386" s="6"/>
      <c r="D386" s="6">
        <v>23485.014149999999</v>
      </c>
      <c r="E386" s="7" t="str">
        <f t="shared" si="20"/>
        <v xml:space="preserve"> </v>
      </c>
      <c r="F386" s="6">
        <v>232.14021</v>
      </c>
      <c r="G386" s="7" t="str">
        <f t="shared" si="21"/>
        <v>свыше 200</v>
      </c>
      <c r="H386" s="6"/>
      <c r="I386" s="6"/>
      <c r="J386" s="7" t="str">
        <f t="shared" si="22"/>
        <v xml:space="preserve"> </v>
      </c>
      <c r="K386" s="6"/>
      <c r="L386" s="7" t="str">
        <f t="shared" si="23"/>
        <v xml:space="preserve"> </v>
      </c>
      <c r="M386" s="6"/>
    </row>
    <row r="387" spans="1:13" ht="38.25" x14ac:dyDescent="0.2">
      <c r="A387" s="5" t="s">
        <v>1071</v>
      </c>
      <c r="B387" s="5" t="s">
        <v>195</v>
      </c>
      <c r="C387" s="6">
        <v>44.420050000000003</v>
      </c>
      <c r="D387" s="6">
        <v>1187.92399</v>
      </c>
      <c r="E387" s="7" t="str">
        <f t="shared" si="20"/>
        <v>свыше 200</v>
      </c>
      <c r="F387" s="6">
        <v>483.24982</v>
      </c>
      <c r="G387" s="7" t="str">
        <f t="shared" si="21"/>
        <v>свыше 200</v>
      </c>
      <c r="H387" s="6"/>
      <c r="I387" s="6"/>
      <c r="J387" s="7" t="str">
        <f t="shared" si="22"/>
        <v xml:space="preserve"> </v>
      </c>
      <c r="K387" s="6"/>
      <c r="L387" s="7" t="str">
        <f t="shared" si="23"/>
        <v xml:space="preserve"> </v>
      </c>
      <c r="M387" s="6"/>
    </row>
    <row r="388" spans="1:13" ht="38.25" x14ac:dyDescent="0.2">
      <c r="A388" s="5" t="s">
        <v>1452</v>
      </c>
      <c r="B388" s="5" t="s">
        <v>1095</v>
      </c>
      <c r="C388" s="6"/>
      <c r="D388" s="6"/>
      <c r="E388" s="7" t="str">
        <f t="shared" si="20"/>
        <v xml:space="preserve"> </v>
      </c>
      <c r="F388" s="6">
        <v>116.72391</v>
      </c>
      <c r="G388" s="7" t="str">
        <f t="shared" si="21"/>
        <v/>
      </c>
      <c r="H388" s="6"/>
      <c r="I388" s="6"/>
      <c r="J388" s="7" t="str">
        <f t="shared" si="22"/>
        <v xml:space="preserve"> </v>
      </c>
      <c r="K388" s="6"/>
      <c r="L388" s="7" t="str">
        <f t="shared" si="23"/>
        <v xml:space="preserve"> </v>
      </c>
      <c r="M388" s="6"/>
    </row>
    <row r="389" spans="1:13" ht="38.25" x14ac:dyDescent="0.2">
      <c r="A389" s="5" t="s">
        <v>667</v>
      </c>
      <c r="B389" s="5" t="s">
        <v>1195</v>
      </c>
      <c r="C389" s="6">
        <v>206.654</v>
      </c>
      <c r="D389" s="6">
        <v>9.7229899999999994</v>
      </c>
      <c r="E389" s="7">
        <f t="shared" si="20"/>
        <v>4.7049609492194682</v>
      </c>
      <c r="F389" s="6">
        <v>397.38688999999999</v>
      </c>
      <c r="G389" s="7">
        <f t="shared" si="21"/>
        <v>2.4467314460222882</v>
      </c>
      <c r="H389" s="6"/>
      <c r="I389" s="6"/>
      <c r="J389" s="7" t="str">
        <f t="shared" si="22"/>
        <v xml:space="preserve"> </v>
      </c>
      <c r="K389" s="6"/>
      <c r="L389" s="7" t="str">
        <f t="shared" si="23"/>
        <v xml:space="preserve"> </v>
      </c>
      <c r="M389" s="6"/>
    </row>
    <row r="390" spans="1:13" ht="51" x14ac:dyDescent="0.2">
      <c r="A390" s="5" t="s">
        <v>630</v>
      </c>
      <c r="B390" s="5" t="s">
        <v>127</v>
      </c>
      <c r="C390" s="6">
        <v>1500</v>
      </c>
      <c r="D390" s="6">
        <v>510.22127999999998</v>
      </c>
      <c r="E390" s="7">
        <f t="shared" si="20"/>
        <v>34.014752000000001</v>
      </c>
      <c r="F390" s="6">
        <v>3113.0612700000001</v>
      </c>
      <c r="G390" s="7">
        <f t="shared" si="21"/>
        <v>16.389696049894962</v>
      </c>
      <c r="H390" s="6">
        <v>1500</v>
      </c>
      <c r="I390" s="6">
        <v>510.22127999999998</v>
      </c>
      <c r="J390" s="7">
        <f t="shared" si="22"/>
        <v>34.014752000000001</v>
      </c>
      <c r="K390" s="6">
        <v>3113.0612700000001</v>
      </c>
      <c r="L390" s="7">
        <f t="shared" si="23"/>
        <v>16.389696049894962</v>
      </c>
      <c r="M390" s="6">
        <v>458.82839999999999</v>
      </c>
    </row>
    <row r="391" spans="1:13" ht="51" x14ac:dyDescent="0.2">
      <c r="A391" s="5" t="s">
        <v>948</v>
      </c>
      <c r="B391" s="5" t="s">
        <v>384</v>
      </c>
      <c r="C391" s="6">
        <v>1500</v>
      </c>
      <c r="D391" s="6">
        <v>510.22127999999998</v>
      </c>
      <c r="E391" s="7">
        <f t="shared" ref="E391:E454" si="24">IF(C391=0," ",IF(D391/C391*100&gt;200,"свыше 200",IF(D391/C391&gt;0,D391/C391*100,"")))</f>
        <v>34.014752000000001</v>
      </c>
      <c r="F391" s="6">
        <v>3113.0612700000001</v>
      </c>
      <c r="G391" s="7">
        <f t="shared" ref="G391:G454" si="25">IF(F391=0," ",IF(D391/F391*100&gt;200,"свыше 200",IF(D391/F391&gt;0,D391/F391*100,"")))</f>
        <v>16.389696049894962</v>
      </c>
      <c r="H391" s="6">
        <v>1500</v>
      </c>
      <c r="I391" s="6">
        <v>510.22127999999998</v>
      </c>
      <c r="J391" s="7">
        <f t="shared" ref="J391:J454" si="26">IF(H391=0," ",IF(I391/H391*100&gt;200,"свыше 200",IF(I391/H391&gt;0,I391/H391*100,"")))</f>
        <v>34.014752000000001</v>
      </c>
      <c r="K391" s="6">
        <v>3113.0612700000001</v>
      </c>
      <c r="L391" s="7">
        <f t="shared" ref="L391:L454" si="27">IF(K391=0," ",IF(I391/K391*100&gt;200,"свыше 200",IF(I391/K391&gt;0,I391/K391*100,"")))</f>
        <v>16.389696049894962</v>
      </c>
      <c r="M391" s="6">
        <v>458.82839999999999</v>
      </c>
    </row>
    <row r="392" spans="1:13" ht="38.25" x14ac:dyDescent="0.2">
      <c r="A392" s="5" t="s">
        <v>148</v>
      </c>
      <c r="B392" s="5" t="s">
        <v>1175</v>
      </c>
      <c r="C392" s="6"/>
      <c r="D392" s="6">
        <v>0.89888999999999997</v>
      </c>
      <c r="E392" s="7" t="str">
        <f t="shared" si="24"/>
        <v xml:space="preserve"> </v>
      </c>
      <c r="F392" s="6">
        <v>5.5515499999999998</v>
      </c>
      <c r="G392" s="7">
        <f t="shared" si="25"/>
        <v>16.19169421152651</v>
      </c>
      <c r="H392" s="6"/>
      <c r="I392" s="6">
        <v>0.89888999999999997</v>
      </c>
      <c r="J392" s="7" t="str">
        <f t="shared" si="26"/>
        <v xml:space="preserve"> </v>
      </c>
      <c r="K392" s="6">
        <v>5.5515499999999998</v>
      </c>
      <c r="L392" s="7">
        <f t="shared" si="27"/>
        <v>16.19169421152651</v>
      </c>
      <c r="M392" s="6"/>
    </row>
    <row r="393" spans="1:13" ht="38.25" x14ac:dyDescent="0.2">
      <c r="A393" s="5" t="s">
        <v>1155</v>
      </c>
      <c r="B393" s="5" t="s">
        <v>1330</v>
      </c>
      <c r="C393" s="6"/>
      <c r="D393" s="6">
        <v>0.89888999999999997</v>
      </c>
      <c r="E393" s="7" t="str">
        <f t="shared" si="24"/>
        <v xml:space="preserve"> </v>
      </c>
      <c r="F393" s="6">
        <v>5.5515499999999998</v>
      </c>
      <c r="G393" s="7">
        <f t="shared" si="25"/>
        <v>16.19169421152651</v>
      </c>
      <c r="H393" s="6"/>
      <c r="I393" s="6">
        <v>0.89888999999999997</v>
      </c>
      <c r="J393" s="7" t="str">
        <f t="shared" si="26"/>
        <v xml:space="preserve"> </v>
      </c>
      <c r="K393" s="6">
        <v>5.5515499999999998</v>
      </c>
      <c r="L393" s="7">
        <f t="shared" si="27"/>
        <v>16.19169421152651</v>
      </c>
      <c r="M393" s="6"/>
    </row>
    <row r="394" spans="1:13" ht="51" x14ac:dyDescent="0.2">
      <c r="A394" s="5" t="s">
        <v>819</v>
      </c>
      <c r="B394" s="5" t="s">
        <v>1506</v>
      </c>
      <c r="C394" s="6">
        <v>13293.872069999999</v>
      </c>
      <c r="D394" s="6">
        <v>4928.6097200000004</v>
      </c>
      <c r="E394" s="7">
        <f t="shared" si="24"/>
        <v>37.074297797120295</v>
      </c>
      <c r="F394" s="6">
        <v>7053.0821599999999</v>
      </c>
      <c r="G394" s="7">
        <f t="shared" si="25"/>
        <v>69.87880770695574</v>
      </c>
      <c r="H394" s="6">
        <v>2147.9646200000002</v>
      </c>
      <c r="I394" s="6">
        <v>2227.4699999999998</v>
      </c>
      <c r="J394" s="7">
        <f t="shared" si="26"/>
        <v>103.70142875072122</v>
      </c>
      <c r="K394" s="6">
        <v>76.289019999999994</v>
      </c>
      <c r="L394" s="7" t="str">
        <f t="shared" si="27"/>
        <v>свыше 200</v>
      </c>
      <c r="M394" s="6">
        <v>872.17999999999984</v>
      </c>
    </row>
    <row r="395" spans="1:13" ht="51" x14ac:dyDescent="0.2">
      <c r="A395" s="5" t="s">
        <v>1144</v>
      </c>
      <c r="B395" s="5" t="s">
        <v>963</v>
      </c>
      <c r="C395" s="6">
        <v>2147.9646200000002</v>
      </c>
      <c r="D395" s="6">
        <v>2227.4699999999998</v>
      </c>
      <c r="E395" s="7">
        <f t="shared" si="24"/>
        <v>103.70142875072122</v>
      </c>
      <c r="F395" s="6">
        <v>76.289019999999994</v>
      </c>
      <c r="G395" s="7" t="str">
        <f t="shared" si="25"/>
        <v>свыше 200</v>
      </c>
      <c r="H395" s="6">
        <v>2147.9646200000002</v>
      </c>
      <c r="I395" s="6">
        <v>2227.4699999999998</v>
      </c>
      <c r="J395" s="7">
        <f t="shared" si="26"/>
        <v>103.70142875072122</v>
      </c>
      <c r="K395" s="6">
        <v>76.289019999999994</v>
      </c>
      <c r="L395" s="7" t="str">
        <f t="shared" si="27"/>
        <v>свыше 200</v>
      </c>
      <c r="M395" s="6">
        <v>872.17999999999984</v>
      </c>
    </row>
    <row r="396" spans="1:13" ht="38.25" x14ac:dyDescent="0.2">
      <c r="A396" s="5" t="s">
        <v>505</v>
      </c>
      <c r="B396" s="5" t="s">
        <v>1173</v>
      </c>
      <c r="C396" s="6">
        <v>11132.842000000001</v>
      </c>
      <c r="D396" s="6">
        <v>2518.35914</v>
      </c>
      <c r="E396" s="7">
        <f t="shared" si="24"/>
        <v>22.620990579045312</v>
      </c>
      <c r="F396" s="6">
        <v>6879.6345799999999</v>
      </c>
      <c r="G396" s="7">
        <f t="shared" si="25"/>
        <v>36.606001535622262</v>
      </c>
      <c r="H396" s="6"/>
      <c r="I396" s="6"/>
      <c r="J396" s="7" t="str">
        <f t="shared" si="26"/>
        <v xml:space="preserve"> </v>
      </c>
      <c r="K396" s="6"/>
      <c r="L396" s="7" t="str">
        <f t="shared" si="27"/>
        <v xml:space="preserve"> </v>
      </c>
      <c r="M396" s="6"/>
    </row>
    <row r="397" spans="1:13" ht="38.25" x14ac:dyDescent="0.2">
      <c r="A397" s="5" t="s">
        <v>1026</v>
      </c>
      <c r="B397" s="5" t="s">
        <v>1488</v>
      </c>
      <c r="C397" s="6">
        <v>13.06545</v>
      </c>
      <c r="D397" s="6">
        <v>182.78057999999999</v>
      </c>
      <c r="E397" s="7" t="str">
        <f t="shared" si="24"/>
        <v>свыше 200</v>
      </c>
      <c r="F397" s="6">
        <v>9.8291699999999995</v>
      </c>
      <c r="G397" s="7" t="str">
        <f t="shared" si="25"/>
        <v>свыше 200</v>
      </c>
      <c r="H397" s="6"/>
      <c r="I397" s="6"/>
      <c r="J397" s="7" t="str">
        <f t="shared" si="26"/>
        <v xml:space="preserve"> </v>
      </c>
      <c r="K397" s="6"/>
      <c r="L397" s="7" t="str">
        <f t="shared" si="27"/>
        <v xml:space="preserve"> </v>
      </c>
      <c r="M397" s="6"/>
    </row>
    <row r="398" spans="1:13" ht="38.25" x14ac:dyDescent="0.2">
      <c r="A398" s="5" t="s">
        <v>1392</v>
      </c>
      <c r="B398" s="5" t="s">
        <v>1337</v>
      </c>
      <c r="C398" s="6"/>
      <c r="D398" s="6"/>
      <c r="E398" s="7" t="str">
        <f t="shared" si="24"/>
        <v xml:space="preserve"> </v>
      </c>
      <c r="F398" s="6">
        <v>87.329390000000004</v>
      </c>
      <c r="G398" s="7" t="str">
        <f t="shared" si="25"/>
        <v/>
      </c>
      <c r="H398" s="6"/>
      <c r="I398" s="6"/>
      <c r="J398" s="7" t="str">
        <f t="shared" si="26"/>
        <v xml:space="preserve"> </v>
      </c>
      <c r="K398" s="6"/>
      <c r="L398" s="7" t="str">
        <f t="shared" si="27"/>
        <v xml:space="preserve"> </v>
      </c>
      <c r="M398" s="6"/>
    </row>
    <row r="399" spans="1:13" ht="38.25" x14ac:dyDescent="0.2">
      <c r="A399" s="5" t="s">
        <v>611</v>
      </c>
      <c r="B399" s="5" t="s">
        <v>688</v>
      </c>
      <c r="C399" s="6"/>
      <c r="D399" s="6"/>
      <c r="E399" s="7" t="str">
        <f t="shared" si="24"/>
        <v xml:space="preserve"> </v>
      </c>
      <c r="F399" s="6"/>
      <c r="G399" s="7" t="str">
        <f t="shared" si="25"/>
        <v xml:space="preserve"> </v>
      </c>
      <c r="H399" s="6"/>
      <c r="I399" s="6"/>
      <c r="J399" s="7" t="str">
        <f t="shared" si="26"/>
        <v xml:space="preserve"> </v>
      </c>
      <c r="K399" s="6"/>
      <c r="L399" s="7" t="str">
        <f t="shared" si="27"/>
        <v xml:space="preserve"> </v>
      </c>
      <c r="M399" s="6"/>
    </row>
    <row r="400" spans="1:13" ht="38.25" x14ac:dyDescent="0.2">
      <c r="A400" s="5" t="s">
        <v>1217</v>
      </c>
      <c r="B400" s="5" t="s">
        <v>1444</v>
      </c>
      <c r="C400" s="6">
        <v>141.5</v>
      </c>
      <c r="D400" s="6">
        <v>48.522860000000001</v>
      </c>
      <c r="E400" s="7">
        <f t="shared" si="24"/>
        <v>34.291773851590108</v>
      </c>
      <c r="F400" s="6">
        <v>29.715129999999998</v>
      </c>
      <c r="G400" s="7">
        <f t="shared" si="25"/>
        <v>163.29344680639124</v>
      </c>
      <c r="H400" s="6"/>
      <c r="I400" s="6"/>
      <c r="J400" s="7" t="str">
        <f t="shared" si="26"/>
        <v xml:space="preserve"> </v>
      </c>
      <c r="K400" s="6"/>
      <c r="L400" s="7" t="str">
        <f t="shared" si="27"/>
        <v xml:space="preserve"> </v>
      </c>
      <c r="M400" s="6"/>
    </row>
    <row r="401" spans="1:13" ht="25.5" x14ac:dyDescent="0.2">
      <c r="A401" s="5" t="s">
        <v>629</v>
      </c>
      <c r="B401" s="5" t="s">
        <v>649</v>
      </c>
      <c r="C401" s="6">
        <v>5.5</v>
      </c>
      <c r="D401" s="6">
        <v>1.5</v>
      </c>
      <c r="E401" s="7">
        <f t="shared" si="24"/>
        <v>27.27272727272727</v>
      </c>
      <c r="F401" s="6">
        <v>2</v>
      </c>
      <c r="G401" s="7">
        <f t="shared" si="25"/>
        <v>75</v>
      </c>
      <c r="H401" s="6"/>
      <c r="I401" s="6"/>
      <c r="J401" s="7" t="str">
        <f t="shared" si="26"/>
        <v xml:space="preserve"> </v>
      </c>
      <c r="K401" s="6"/>
      <c r="L401" s="7" t="str">
        <f t="shared" si="27"/>
        <v xml:space="preserve"> </v>
      </c>
      <c r="M401" s="6"/>
    </row>
    <row r="402" spans="1:13" ht="25.5" x14ac:dyDescent="0.2">
      <c r="A402" s="5" t="s">
        <v>482</v>
      </c>
      <c r="B402" s="5" t="s">
        <v>971</v>
      </c>
      <c r="C402" s="6">
        <v>136</v>
      </c>
      <c r="D402" s="6">
        <v>47.022860000000001</v>
      </c>
      <c r="E402" s="7">
        <f t="shared" si="24"/>
        <v>34.575632352941177</v>
      </c>
      <c r="F402" s="6">
        <v>27.715129999999998</v>
      </c>
      <c r="G402" s="7">
        <f t="shared" si="25"/>
        <v>169.66494474317818</v>
      </c>
      <c r="H402" s="6"/>
      <c r="I402" s="6"/>
      <c r="J402" s="7" t="str">
        <f t="shared" si="26"/>
        <v xml:space="preserve"> </v>
      </c>
      <c r="K402" s="6"/>
      <c r="L402" s="7" t="str">
        <f t="shared" si="27"/>
        <v xml:space="preserve"> </v>
      </c>
      <c r="M402" s="6"/>
    </row>
    <row r="403" spans="1:13" x14ac:dyDescent="0.2">
      <c r="A403" s="5" t="s">
        <v>365</v>
      </c>
      <c r="B403" s="5" t="s">
        <v>1575</v>
      </c>
      <c r="C403" s="6">
        <v>27329.72407</v>
      </c>
      <c r="D403" s="6">
        <v>5070.4002899999996</v>
      </c>
      <c r="E403" s="7">
        <f t="shared" si="24"/>
        <v>18.552694776621649</v>
      </c>
      <c r="F403" s="6">
        <v>42172.200709999997</v>
      </c>
      <c r="G403" s="7">
        <f t="shared" si="25"/>
        <v>12.02308678379616</v>
      </c>
      <c r="H403" s="6">
        <v>18334.920630000001</v>
      </c>
      <c r="I403" s="6">
        <v>2769.1928899999998</v>
      </c>
      <c r="J403" s="7">
        <f t="shared" si="26"/>
        <v>15.103380842941776</v>
      </c>
      <c r="K403" s="6">
        <v>20760.753680000002</v>
      </c>
      <c r="L403" s="7">
        <f t="shared" si="27"/>
        <v>13.338595181482832</v>
      </c>
      <c r="M403" s="6">
        <v>1324.1358699999998</v>
      </c>
    </row>
    <row r="404" spans="1:13" ht="63.75" x14ac:dyDescent="0.2">
      <c r="A404" s="5" t="s">
        <v>1139</v>
      </c>
      <c r="B404" s="5" t="s">
        <v>799</v>
      </c>
      <c r="C404" s="6"/>
      <c r="D404" s="6">
        <v>55.029000000000003</v>
      </c>
      <c r="E404" s="7" t="str">
        <f t="shared" si="24"/>
        <v xml:space="preserve"> </v>
      </c>
      <c r="F404" s="6">
        <v>17069.3</v>
      </c>
      <c r="G404" s="7">
        <f t="shared" si="25"/>
        <v>0.32238580375293657</v>
      </c>
      <c r="H404" s="6"/>
      <c r="I404" s="6">
        <v>55.029000000000003</v>
      </c>
      <c r="J404" s="7" t="str">
        <f t="shared" si="26"/>
        <v xml:space="preserve"> </v>
      </c>
      <c r="K404" s="6">
        <v>17069.3</v>
      </c>
      <c r="L404" s="7">
        <f t="shared" si="27"/>
        <v>0.32238580375293657</v>
      </c>
      <c r="M404" s="6"/>
    </row>
    <row r="405" spans="1:13" ht="25.5" x14ac:dyDescent="0.2">
      <c r="A405" s="5" t="s">
        <v>281</v>
      </c>
      <c r="B405" s="5" t="s">
        <v>162</v>
      </c>
      <c r="C405" s="6"/>
      <c r="D405" s="6">
        <v>55.029000000000003</v>
      </c>
      <c r="E405" s="7" t="str">
        <f t="shared" si="24"/>
        <v xml:space="preserve"> </v>
      </c>
      <c r="F405" s="6"/>
      <c r="G405" s="7" t="str">
        <f t="shared" si="25"/>
        <v xml:space="preserve"> </v>
      </c>
      <c r="H405" s="6"/>
      <c r="I405" s="6">
        <v>55.029000000000003</v>
      </c>
      <c r="J405" s="7" t="str">
        <f t="shared" si="26"/>
        <v xml:space="preserve"> </v>
      </c>
      <c r="K405" s="6"/>
      <c r="L405" s="7" t="str">
        <f t="shared" si="27"/>
        <v xml:space="preserve"> </v>
      </c>
      <c r="M405" s="6"/>
    </row>
    <row r="406" spans="1:13" ht="51" x14ac:dyDescent="0.2">
      <c r="A406" s="5" t="s">
        <v>1106</v>
      </c>
      <c r="B406" s="5" t="s">
        <v>1149</v>
      </c>
      <c r="C406" s="6"/>
      <c r="D406" s="6"/>
      <c r="E406" s="7" t="str">
        <f t="shared" si="24"/>
        <v xml:space="preserve"> </v>
      </c>
      <c r="F406" s="6">
        <v>17069.3</v>
      </c>
      <c r="G406" s="7" t="str">
        <f t="shared" si="25"/>
        <v/>
      </c>
      <c r="H406" s="6"/>
      <c r="I406" s="6"/>
      <c r="J406" s="7" t="str">
        <f t="shared" si="26"/>
        <v xml:space="preserve"> </v>
      </c>
      <c r="K406" s="6">
        <v>17069.3</v>
      </c>
      <c r="L406" s="7" t="str">
        <f t="shared" si="27"/>
        <v/>
      </c>
      <c r="M406" s="6"/>
    </row>
    <row r="407" spans="1:13" ht="51" x14ac:dyDescent="0.2">
      <c r="A407" s="5" t="s">
        <v>18</v>
      </c>
      <c r="B407" s="5" t="s">
        <v>574</v>
      </c>
      <c r="C407" s="6">
        <v>60</v>
      </c>
      <c r="D407" s="6">
        <v>24.248550000000002</v>
      </c>
      <c r="E407" s="7">
        <f t="shared" si="24"/>
        <v>40.414250000000003</v>
      </c>
      <c r="F407" s="6">
        <v>8.9710099999999997</v>
      </c>
      <c r="G407" s="7" t="str">
        <f t="shared" si="25"/>
        <v>свыше 200</v>
      </c>
      <c r="H407" s="6"/>
      <c r="I407" s="6"/>
      <c r="J407" s="7" t="str">
        <f t="shared" si="26"/>
        <v xml:space="preserve"> </v>
      </c>
      <c r="K407" s="6"/>
      <c r="L407" s="7" t="str">
        <f t="shared" si="27"/>
        <v xml:space="preserve"> </v>
      </c>
      <c r="M407" s="6"/>
    </row>
    <row r="408" spans="1:13" ht="51" x14ac:dyDescent="0.2">
      <c r="A408" s="5" t="s">
        <v>1484</v>
      </c>
      <c r="B408" s="5" t="s">
        <v>245</v>
      </c>
      <c r="C408" s="6">
        <v>3426.9546399999999</v>
      </c>
      <c r="D408" s="6">
        <v>312.12551000000002</v>
      </c>
      <c r="E408" s="7">
        <f t="shared" si="24"/>
        <v>9.1079556862766076</v>
      </c>
      <c r="F408" s="6">
        <v>486.77866999999998</v>
      </c>
      <c r="G408" s="7">
        <f t="shared" si="25"/>
        <v>64.120621801279839</v>
      </c>
      <c r="H408" s="6"/>
      <c r="I408" s="6"/>
      <c r="J408" s="7" t="str">
        <f t="shared" si="26"/>
        <v xml:space="preserve"> </v>
      </c>
      <c r="K408" s="6"/>
      <c r="L408" s="7" t="str">
        <f t="shared" si="27"/>
        <v xml:space="preserve"> </v>
      </c>
      <c r="M408" s="6"/>
    </row>
    <row r="409" spans="1:13" ht="51" x14ac:dyDescent="0.2">
      <c r="A409" s="5" t="s">
        <v>238</v>
      </c>
      <c r="B409" s="5" t="s">
        <v>380</v>
      </c>
      <c r="C409" s="6">
        <v>25.2</v>
      </c>
      <c r="D409" s="6">
        <v>25.2</v>
      </c>
      <c r="E409" s="7">
        <f t="shared" si="24"/>
        <v>100</v>
      </c>
      <c r="F409" s="6">
        <v>28.047460000000001</v>
      </c>
      <c r="G409" s="7">
        <f t="shared" si="25"/>
        <v>89.847708134711652</v>
      </c>
      <c r="H409" s="6"/>
      <c r="I409" s="6"/>
      <c r="J409" s="7" t="str">
        <f t="shared" si="26"/>
        <v xml:space="preserve"> </v>
      </c>
      <c r="K409" s="6"/>
      <c r="L409" s="7" t="str">
        <f t="shared" si="27"/>
        <v xml:space="preserve"> </v>
      </c>
      <c r="M409" s="6"/>
    </row>
    <row r="410" spans="1:13" ht="51" x14ac:dyDescent="0.2">
      <c r="A410" s="5" t="s">
        <v>125</v>
      </c>
      <c r="B410" s="5" t="s">
        <v>612</v>
      </c>
      <c r="C410" s="6"/>
      <c r="D410" s="6">
        <v>15</v>
      </c>
      <c r="E410" s="7" t="str">
        <f t="shared" si="24"/>
        <v xml:space="preserve"> </v>
      </c>
      <c r="F410" s="6">
        <v>13.81907</v>
      </c>
      <c r="G410" s="7">
        <f t="shared" si="25"/>
        <v>108.54565466417061</v>
      </c>
      <c r="H410" s="6"/>
      <c r="I410" s="6"/>
      <c r="J410" s="7" t="str">
        <f t="shared" si="26"/>
        <v xml:space="preserve"> </v>
      </c>
      <c r="K410" s="6"/>
      <c r="L410" s="7" t="str">
        <f t="shared" si="27"/>
        <v xml:space="preserve"> </v>
      </c>
      <c r="M410" s="6"/>
    </row>
    <row r="411" spans="1:13" ht="25.5" x14ac:dyDescent="0.2">
      <c r="A411" s="5" t="s">
        <v>679</v>
      </c>
      <c r="B411" s="5" t="s">
        <v>804</v>
      </c>
      <c r="C411" s="6"/>
      <c r="D411" s="6">
        <v>15.4</v>
      </c>
      <c r="E411" s="7" t="str">
        <f t="shared" si="24"/>
        <v xml:space="preserve"> </v>
      </c>
      <c r="F411" s="6">
        <v>89</v>
      </c>
      <c r="G411" s="7">
        <f t="shared" si="25"/>
        <v>17.303370786516854</v>
      </c>
      <c r="H411" s="6"/>
      <c r="I411" s="6"/>
      <c r="J411" s="7" t="str">
        <f t="shared" si="26"/>
        <v xml:space="preserve"> </v>
      </c>
      <c r="K411" s="6"/>
      <c r="L411" s="7" t="str">
        <f t="shared" si="27"/>
        <v xml:space="preserve"> </v>
      </c>
      <c r="M411" s="6"/>
    </row>
    <row r="412" spans="1:13" ht="25.5" x14ac:dyDescent="0.2">
      <c r="A412" s="5" t="s">
        <v>1053</v>
      </c>
      <c r="B412" s="5" t="s">
        <v>457</v>
      </c>
      <c r="C412" s="6">
        <v>25.2</v>
      </c>
      <c r="D412" s="6">
        <v>25.2</v>
      </c>
      <c r="E412" s="7">
        <f t="shared" si="24"/>
        <v>100</v>
      </c>
      <c r="F412" s="6"/>
      <c r="G412" s="7" t="str">
        <f t="shared" si="25"/>
        <v xml:space="preserve"> </v>
      </c>
      <c r="H412" s="6"/>
      <c r="I412" s="6"/>
      <c r="J412" s="7" t="str">
        <f t="shared" si="26"/>
        <v xml:space="preserve"> </v>
      </c>
      <c r="K412" s="6"/>
      <c r="L412" s="7" t="str">
        <f t="shared" si="27"/>
        <v xml:space="preserve"> </v>
      </c>
      <c r="M412" s="6"/>
    </row>
    <row r="413" spans="1:13" ht="38.25" x14ac:dyDescent="0.2">
      <c r="A413" s="5" t="s">
        <v>967</v>
      </c>
      <c r="B413" s="5" t="s">
        <v>1004</v>
      </c>
      <c r="C413" s="6">
        <v>60</v>
      </c>
      <c r="D413" s="6">
        <v>24.248550000000002</v>
      </c>
      <c r="E413" s="7">
        <f t="shared" si="24"/>
        <v>40.414250000000003</v>
      </c>
      <c r="F413" s="6">
        <v>8.9710099999999997</v>
      </c>
      <c r="G413" s="7" t="str">
        <f t="shared" si="25"/>
        <v>свыше 200</v>
      </c>
      <c r="H413" s="6"/>
      <c r="I413" s="6"/>
      <c r="J413" s="7" t="str">
        <f t="shared" si="26"/>
        <v xml:space="preserve"> </v>
      </c>
      <c r="K413" s="6"/>
      <c r="L413" s="7" t="str">
        <f t="shared" si="27"/>
        <v xml:space="preserve"> </v>
      </c>
      <c r="M413" s="6"/>
    </row>
    <row r="414" spans="1:13" ht="38.25" x14ac:dyDescent="0.2">
      <c r="A414" s="5" t="s">
        <v>1465</v>
      </c>
      <c r="B414" s="5" t="s">
        <v>1497</v>
      </c>
      <c r="C414" s="6">
        <v>3426.9546399999999</v>
      </c>
      <c r="D414" s="6">
        <v>296.72550999999999</v>
      </c>
      <c r="E414" s="7">
        <f t="shared" si="24"/>
        <v>8.6585771091501815</v>
      </c>
      <c r="F414" s="6">
        <v>397.77866999999998</v>
      </c>
      <c r="G414" s="7">
        <f t="shared" si="25"/>
        <v>74.59563128410079</v>
      </c>
      <c r="H414" s="6"/>
      <c r="I414" s="6"/>
      <c r="J414" s="7" t="str">
        <f t="shared" si="26"/>
        <v xml:space="preserve"> </v>
      </c>
      <c r="K414" s="6"/>
      <c r="L414" s="7" t="str">
        <f t="shared" si="27"/>
        <v xml:space="preserve"> </v>
      </c>
      <c r="M414" s="6"/>
    </row>
    <row r="415" spans="1:13" ht="38.25" x14ac:dyDescent="0.2">
      <c r="A415" s="5" t="s">
        <v>212</v>
      </c>
      <c r="B415" s="5" t="s">
        <v>22</v>
      </c>
      <c r="C415" s="6"/>
      <c r="D415" s="6"/>
      <c r="E415" s="7" t="str">
        <f t="shared" si="24"/>
        <v xml:space="preserve"> </v>
      </c>
      <c r="F415" s="6">
        <v>28.047460000000001</v>
      </c>
      <c r="G415" s="7" t="str">
        <f t="shared" si="25"/>
        <v/>
      </c>
      <c r="H415" s="6"/>
      <c r="I415" s="6"/>
      <c r="J415" s="7" t="str">
        <f t="shared" si="26"/>
        <v xml:space="preserve"> </v>
      </c>
      <c r="K415" s="6"/>
      <c r="L415" s="7" t="str">
        <f t="shared" si="27"/>
        <v xml:space="preserve"> </v>
      </c>
      <c r="M415" s="6"/>
    </row>
    <row r="416" spans="1:13" ht="38.25" x14ac:dyDescent="0.2">
      <c r="A416" s="5" t="s">
        <v>79</v>
      </c>
      <c r="B416" s="5" t="s">
        <v>244</v>
      </c>
      <c r="C416" s="6"/>
      <c r="D416" s="6">
        <v>15</v>
      </c>
      <c r="E416" s="7" t="str">
        <f t="shared" si="24"/>
        <v xml:space="preserve"> </v>
      </c>
      <c r="F416" s="6">
        <v>13.81907</v>
      </c>
      <c r="G416" s="7">
        <f t="shared" si="25"/>
        <v>108.54565466417061</v>
      </c>
      <c r="H416" s="6"/>
      <c r="I416" s="6"/>
      <c r="J416" s="7" t="str">
        <f t="shared" si="26"/>
        <v xml:space="preserve"> </v>
      </c>
      <c r="K416" s="6"/>
      <c r="L416" s="7" t="str">
        <f t="shared" si="27"/>
        <v xml:space="preserve"> </v>
      </c>
      <c r="M416" s="6"/>
    </row>
    <row r="417" spans="1:13" ht="25.5" x14ac:dyDescent="0.2">
      <c r="A417" s="5" t="s">
        <v>590</v>
      </c>
      <c r="B417" s="5" t="s">
        <v>1067</v>
      </c>
      <c r="C417" s="6">
        <v>240.7</v>
      </c>
      <c r="D417" s="6"/>
      <c r="E417" s="7" t="str">
        <f t="shared" si="24"/>
        <v/>
      </c>
      <c r="F417" s="6"/>
      <c r="G417" s="7" t="str">
        <f t="shared" si="25"/>
        <v xml:space="preserve"> </v>
      </c>
      <c r="H417" s="6"/>
      <c r="I417" s="6"/>
      <c r="J417" s="7" t="str">
        <f t="shared" si="26"/>
        <v xml:space="preserve"> </v>
      </c>
      <c r="K417" s="6"/>
      <c r="L417" s="7" t="str">
        <f t="shared" si="27"/>
        <v xml:space="preserve"> </v>
      </c>
      <c r="M417" s="6"/>
    </row>
    <row r="418" spans="1:13" ht="89.25" x14ac:dyDescent="0.2">
      <c r="A418" s="5" t="s">
        <v>1562</v>
      </c>
      <c r="B418" s="5" t="s">
        <v>1359</v>
      </c>
      <c r="C418" s="6">
        <v>137.4</v>
      </c>
      <c r="D418" s="6"/>
      <c r="E418" s="7" t="str">
        <f t="shared" si="24"/>
        <v/>
      </c>
      <c r="F418" s="6"/>
      <c r="G418" s="7" t="str">
        <f t="shared" si="25"/>
        <v xml:space="preserve"> </v>
      </c>
      <c r="H418" s="6"/>
      <c r="I418" s="6"/>
      <c r="J418" s="7" t="str">
        <f t="shared" si="26"/>
        <v xml:space="preserve"> </v>
      </c>
      <c r="K418" s="6"/>
      <c r="L418" s="7" t="str">
        <f t="shared" si="27"/>
        <v xml:space="preserve"> </v>
      </c>
      <c r="M418" s="6"/>
    </row>
    <row r="419" spans="1:13" ht="89.25" x14ac:dyDescent="0.2">
      <c r="A419" s="5" t="s">
        <v>204</v>
      </c>
      <c r="B419" s="5" t="s">
        <v>1409</v>
      </c>
      <c r="C419" s="6">
        <v>94</v>
      </c>
      <c r="D419" s="6"/>
      <c r="E419" s="7" t="str">
        <f t="shared" si="24"/>
        <v/>
      </c>
      <c r="F419" s="6"/>
      <c r="G419" s="7" t="str">
        <f t="shared" si="25"/>
        <v xml:space="preserve"> </v>
      </c>
      <c r="H419" s="6"/>
      <c r="I419" s="6"/>
      <c r="J419" s="7" t="str">
        <f t="shared" si="26"/>
        <v xml:space="preserve"> </v>
      </c>
      <c r="K419" s="6"/>
      <c r="L419" s="7" t="str">
        <f t="shared" si="27"/>
        <v xml:space="preserve"> </v>
      </c>
      <c r="M419" s="6"/>
    </row>
    <row r="420" spans="1:13" ht="76.5" x14ac:dyDescent="0.2">
      <c r="A420" s="5" t="s">
        <v>765</v>
      </c>
      <c r="B420" s="5" t="s">
        <v>884</v>
      </c>
      <c r="C420" s="6">
        <v>9.3000000000000007</v>
      </c>
      <c r="D420" s="6"/>
      <c r="E420" s="7" t="str">
        <f t="shared" si="24"/>
        <v/>
      </c>
      <c r="F420" s="6"/>
      <c r="G420" s="7" t="str">
        <f t="shared" si="25"/>
        <v xml:space="preserve"> </v>
      </c>
      <c r="H420" s="6"/>
      <c r="I420" s="6"/>
      <c r="J420" s="7" t="str">
        <f t="shared" si="26"/>
        <v xml:space="preserve"> </v>
      </c>
      <c r="K420" s="6"/>
      <c r="L420" s="7" t="str">
        <f t="shared" si="27"/>
        <v xml:space="preserve"> </v>
      </c>
      <c r="M420" s="6"/>
    </row>
    <row r="421" spans="1:13" ht="25.5" x14ac:dyDescent="0.2">
      <c r="A421" s="5" t="s">
        <v>306</v>
      </c>
      <c r="B421" s="5" t="s">
        <v>373</v>
      </c>
      <c r="C421" s="6"/>
      <c r="D421" s="6"/>
      <c r="E421" s="7" t="str">
        <f t="shared" si="24"/>
        <v xml:space="preserve"> </v>
      </c>
      <c r="F421" s="6">
        <v>17891.405409999999</v>
      </c>
      <c r="G421" s="7" t="str">
        <f t="shared" si="25"/>
        <v/>
      </c>
      <c r="H421" s="6"/>
      <c r="I421" s="6"/>
      <c r="J421" s="7" t="str">
        <f t="shared" si="26"/>
        <v xml:space="preserve"> </v>
      </c>
      <c r="K421" s="6"/>
      <c r="L421" s="7" t="str">
        <f t="shared" si="27"/>
        <v xml:space="preserve"> </v>
      </c>
      <c r="M421" s="6"/>
    </row>
    <row r="422" spans="1:13" ht="63.75" x14ac:dyDescent="0.2">
      <c r="A422" s="5" t="s">
        <v>1568</v>
      </c>
      <c r="B422" s="5" t="s">
        <v>886</v>
      </c>
      <c r="C422" s="6"/>
      <c r="D422" s="6"/>
      <c r="E422" s="7" t="str">
        <f t="shared" si="24"/>
        <v xml:space="preserve"> </v>
      </c>
      <c r="F422" s="6">
        <v>17891.405409999999</v>
      </c>
      <c r="G422" s="7" t="str">
        <f t="shared" si="25"/>
        <v/>
      </c>
      <c r="H422" s="6"/>
      <c r="I422" s="6"/>
      <c r="J422" s="7" t="str">
        <f t="shared" si="26"/>
        <v xml:space="preserve"> </v>
      </c>
      <c r="K422" s="6"/>
      <c r="L422" s="7" t="str">
        <f t="shared" si="27"/>
        <v xml:space="preserve"> </v>
      </c>
      <c r="M422" s="6"/>
    </row>
    <row r="423" spans="1:13" ht="25.5" x14ac:dyDescent="0.2">
      <c r="A423" s="5" t="s">
        <v>626</v>
      </c>
      <c r="B423" s="5" t="s">
        <v>1136</v>
      </c>
      <c r="C423" s="6">
        <v>1750</v>
      </c>
      <c r="D423" s="6">
        <v>421.44765999999998</v>
      </c>
      <c r="E423" s="7">
        <f t="shared" si="24"/>
        <v>24.082723428571427</v>
      </c>
      <c r="F423" s="6">
        <v>92.320719999999994</v>
      </c>
      <c r="G423" s="7" t="str">
        <f t="shared" si="25"/>
        <v>свыше 200</v>
      </c>
      <c r="H423" s="6">
        <v>1750</v>
      </c>
      <c r="I423" s="6">
        <v>10</v>
      </c>
      <c r="J423" s="7">
        <f t="shared" si="26"/>
        <v>0.5714285714285714</v>
      </c>
      <c r="K423" s="6">
        <v>20</v>
      </c>
      <c r="L423" s="7">
        <f t="shared" si="27"/>
        <v>50</v>
      </c>
      <c r="M423" s="6">
        <v>10</v>
      </c>
    </row>
    <row r="424" spans="1:13" ht="38.25" x14ac:dyDescent="0.2">
      <c r="A424" s="5" t="s">
        <v>1600</v>
      </c>
      <c r="B424" s="5" t="s">
        <v>111</v>
      </c>
      <c r="C424" s="6">
        <v>1750</v>
      </c>
      <c r="D424" s="6">
        <v>10</v>
      </c>
      <c r="E424" s="7">
        <f t="shared" si="24"/>
        <v>0.5714285714285714</v>
      </c>
      <c r="F424" s="6">
        <v>20</v>
      </c>
      <c r="G424" s="7">
        <f t="shared" si="25"/>
        <v>50</v>
      </c>
      <c r="H424" s="6">
        <v>1750</v>
      </c>
      <c r="I424" s="6">
        <v>10</v>
      </c>
      <c r="J424" s="7">
        <f t="shared" si="26"/>
        <v>0.5714285714285714</v>
      </c>
      <c r="K424" s="6">
        <v>20</v>
      </c>
      <c r="L424" s="7">
        <f t="shared" si="27"/>
        <v>50</v>
      </c>
      <c r="M424" s="6">
        <v>10</v>
      </c>
    </row>
    <row r="425" spans="1:13" ht="38.25" x14ac:dyDescent="0.2">
      <c r="A425" s="5" t="s">
        <v>292</v>
      </c>
      <c r="B425" s="5" t="s">
        <v>1120</v>
      </c>
      <c r="C425" s="6"/>
      <c r="D425" s="6">
        <v>403.44765999999998</v>
      </c>
      <c r="E425" s="7" t="str">
        <f t="shared" si="24"/>
        <v xml:space="preserve"> </v>
      </c>
      <c r="F425" s="6">
        <v>60.320720000000001</v>
      </c>
      <c r="G425" s="7" t="str">
        <f t="shared" si="25"/>
        <v>свыше 200</v>
      </c>
      <c r="H425" s="6"/>
      <c r="I425" s="6"/>
      <c r="J425" s="7" t="str">
        <f t="shared" si="26"/>
        <v xml:space="preserve"> </v>
      </c>
      <c r="K425" s="6"/>
      <c r="L425" s="7" t="str">
        <f t="shared" si="27"/>
        <v xml:space="preserve"> </v>
      </c>
      <c r="M425" s="6"/>
    </row>
    <row r="426" spans="1:13" ht="38.25" x14ac:dyDescent="0.2">
      <c r="A426" s="5" t="s">
        <v>831</v>
      </c>
      <c r="B426" s="5" t="s">
        <v>1101</v>
      </c>
      <c r="C426" s="6"/>
      <c r="D426" s="6">
        <v>8</v>
      </c>
      <c r="E426" s="7" t="str">
        <f t="shared" si="24"/>
        <v xml:space="preserve"> </v>
      </c>
      <c r="F426" s="6">
        <v>12</v>
      </c>
      <c r="G426" s="7">
        <f t="shared" si="25"/>
        <v>66.666666666666657</v>
      </c>
      <c r="H426" s="6"/>
      <c r="I426" s="6"/>
      <c r="J426" s="7" t="str">
        <f t="shared" si="26"/>
        <v xml:space="preserve"> </v>
      </c>
      <c r="K426" s="6"/>
      <c r="L426" s="7" t="str">
        <f t="shared" si="27"/>
        <v xml:space="preserve"> </v>
      </c>
      <c r="M426" s="6"/>
    </row>
    <row r="427" spans="1:13" ht="38.25" x14ac:dyDescent="0.2">
      <c r="A427" s="5" t="s">
        <v>340</v>
      </c>
      <c r="B427" s="5" t="s">
        <v>1375</v>
      </c>
      <c r="C427" s="6">
        <v>21826.869429999999</v>
      </c>
      <c r="D427" s="6">
        <v>4217.3495700000003</v>
      </c>
      <c r="E427" s="7">
        <f t="shared" si="24"/>
        <v>19.321825255450754</v>
      </c>
      <c r="F427" s="6">
        <v>6581.5583699999997</v>
      </c>
      <c r="G427" s="7">
        <f t="shared" si="25"/>
        <v>64.078282572460125</v>
      </c>
      <c r="H427" s="6">
        <v>16584.920630000001</v>
      </c>
      <c r="I427" s="6">
        <v>2704.1638899999998</v>
      </c>
      <c r="J427" s="7">
        <f t="shared" si="26"/>
        <v>16.304955268272511</v>
      </c>
      <c r="K427" s="6">
        <v>3671.4536800000001</v>
      </c>
      <c r="L427" s="7">
        <f t="shared" si="27"/>
        <v>73.653765665920091</v>
      </c>
      <c r="M427" s="6">
        <v>1314.1358699999998</v>
      </c>
    </row>
    <row r="428" spans="1:13" ht="38.25" x14ac:dyDescent="0.2">
      <c r="A428" s="5" t="s">
        <v>155</v>
      </c>
      <c r="B428" s="5" t="s">
        <v>1462</v>
      </c>
      <c r="C428" s="6">
        <v>16555.920630000001</v>
      </c>
      <c r="D428" s="6">
        <v>2704.1638899999998</v>
      </c>
      <c r="E428" s="7">
        <f t="shared" si="24"/>
        <v>16.333515667500514</v>
      </c>
      <c r="F428" s="6">
        <v>3671.4536800000001</v>
      </c>
      <c r="G428" s="7">
        <f t="shared" si="25"/>
        <v>73.653765665920091</v>
      </c>
      <c r="H428" s="6">
        <v>16555.920630000001</v>
      </c>
      <c r="I428" s="6">
        <v>2704.1638899999998</v>
      </c>
      <c r="J428" s="7">
        <f t="shared" si="26"/>
        <v>16.333515667500514</v>
      </c>
      <c r="K428" s="6">
        <v>3671.4536800000001</v>
      </c>
      <c r="L428" s="7">
        <f t="shared" si="27"/>
        <v>73.653765665920091</v>
      </c>
      <c r="M428" s="6">
        <v>1314.5270599999999</v>
      </c>
    </row>
    <row r="429" spans="1:13" ht="38.25" x14ac:dyDescent="0.2">
      <c r="A429" s="5" t="s">
        <v>952</v>
      </c>
      <c r="B429" s="5" t="s">
        <v>1006</v>
      </c>
      <c r="C429" s="6">
        <v>5076.3487999999998</v>
      </c>
      <c r="D429" s="6">
        <v>1511.18372</v>
      </c>
      <c r="E429" s="7">
        <f t="shared" si="24"/>
        <v>29.769107276473989</v>
      </c>
      <c r="F429" s="6">
        <v>2718.6170900000002</v>
      </c>
      <c r="G429" s="7">
        <f t="shared" si="25"/>
        <v>55.586486436749347</v>
      </c>
      <c r="H429" s="6"/>
      <c r="I429" s="6"/>
      <c r="J429" s="7" t="str">
        <f t="shared" si="26"/>
        <v xml:space="preserve"> </v>
      </c>
      <c r="K429" s="6"/>
      <c r="L429" s="7" t="str">
        <f t="shared" si="27"/>
        <v xml:space="preserve"> </v>
      </c>
      <c r="M429" s="6"/>
    </row>
    <row r="430" spans="1:13" ht="38.25" x14ac:dyDescent="0.2">
      <c r="A430" s="5" t="s">
        <v>27</v>
      </c>
      <c r="B430" s="5" t="s">
        <v>1253</v>
      </c>
      <c r="C430" s="6">
        <v>29</v>
      </c>
      <c r="D430" s="6"/>
      <c r="E430" s="7" t="str">
        <f t="shared" si="24"/>
        <v/>
      </c>
      <c r="F430" s="6"/>
      <c r="G430" s="7" t="str">
        <f t="shared" si="25"/>
        <v xml:space="preserve"> </v>
      </c>
      <c r="H430" s="6">
        <v>29</v>
      </c>
      <c r="I430" s="6"/>
      <c r="J430" s="7" t="str">
        <f t="shared" si="26"/>
        <v/>
      </c>
      <c r="K430" s="6"/>
      <c r="L430" s="7" t="str">
        <f t="shared" si="27"/>
        <v xml:space="preserve"> </v>
      </c>
      <c r="M430" s="6">
        <v>-0.39118999999999998</v>
      </c>
    </row>
    <row r="431" spans="1:13" ht="38.25" x14ac:dyDescent="0.2">
      <c r="A431" s="5" t="s">
        <v>859</v>
      </c>
      <c r="B431" s="5" t="s">
        <v>1345</v>
      </c>
      <c r="C431" s="6">
        <v>165.6</v>
      </c>
      <c r="D431" s="6">
        <v>2.00196</v>
      </c>
      <c r="E431" s="7">
        <f t="shared" si="24"/>
        <v>1.2089130434782609</v>
      </c>
      <c r="F431" s="6">
        <v>191.48759999999999</v>
      </c>
      <c r="G431" s="7">
        <f t="shared" si="25"/>
        <v>1.0454776183940893</v>
      </c>
      <c r="H431" s="6"/>
      <c r="I431" s="6"/>
      <c r="J431" s="7" t="str">
        <f t="shared" si="26"/>
        <v xml:space="preserve"> </v>
      </c>
      <c r="K431" s="6"/>
      <c r="L431" s="7" t="str">
        <f t="shared" si="27"/>
        <v xml:space="preserve"> </v>
      </c>
      <c r="M431" s="6"/>
    </row>
    <row r="432" spans="1:13" x14ac:dyDescent="0.2">
      <c r="A432" s="5" t="s">
        <v>324</v>
      </c>
      <c r="B432" s="5" t="s">
        <v>70</v>
      </c>
      <c r="C432" s="6">
        <v>3891.1258200000002</v>
      </c>
      <c r="D432" s="6">
        <v>1829.06086</v>
      </c>
      <c r="E432" s="7">
        <f t="shared" si="24"/>
        <v>47.005955207071665</v>
      </c>
      <c r="F432" s="6">
        <v>2677.6372700000002</v>
      </c>
      <c r="G432" s="7">
        <f t="shared" si="25"/>
        <v>68.308761626999612</v>
      </c>
      <c r="H432" s="6">
        <v>2633.0408200000002</v>
      </c>
      <c r="I432" s="6">
        <v>478.86919999999998</v>
      </c>
      <c r="J432" s="7">
        <f t="shared" si="26"/>
        <v>18.186926551332387</v>
      </c>
      <c r="K432" s="6">
        <v>50.164479999999998</v>
      </c>
      <c r="L432" s="7" t="str">
        <f t="shared" si="27"/>
        <v>свыше 200</v>
      </c>
      <c r="M432" s="6">
        <v>78.76270999999997</v>
      </c>
    </row>
    <row r="433" spans="1:13" ht="63.75" x14ac:dyDescent="0.2">
      <c r="A433" s="5" t="s">
        <v>312</v>
      </c>
      <c r="B433" s="5" t="s">
        <v>1277</v>
      </c>
      <c r="C433" s="6">
        <v>655.53200000000004</v>
      </c>
      <c r="D433" s="6">
        <v>1349.66247</v>
      </c>
      <c r="E433" s="7" t="str">
        <f t="shared" si="24"/>
        <v>свыше 200</v>
      </c>
      <c r="F433" s="6">
        <v>2609.8701599999999</v>
      </c>
      <c r="G433" s="7">
        <f t="shared" si="25"/>
        <v>51.71377835899699</v>
      </c>
      <c r="H433" s="6"/>
      <c r="I433" s="6"/>
      <c r="J433" s="7" t="str">
        <f t="shared" si="26"/>
        <v xml:space="preserve"> </v>
      </c>
      <c r="K433" s="6"/>
      <c r="L433" s="7" t="str">
        <f t="shared" si="27"/>
        <v xml:space="preserve"> </v>
      </c>
      <c r="M433" s="6"/>
    </row>
    <row r="434" spans="1:13" x14ac:dyDescent="0.2">
      <c r="A434" s="5" t="s">
        <v>536</v>
      </c>
      <c r="B434" s="5" t="s">
        <v>584</v>
      </c>
      <c r="C434" s="6">
        <v>3235.5938200000001</v>
      </c>
      <c r="D434" s="6">
        <v>479.39839000000001</v>
      </c>
      <c r="E434" s="7">
        <f t="shared" si="24"/>
        <v>14.816395897307036</v>
      </c>
      <c r="F434" s="6">
        <v>67.767110000000002</v>
      </c>
      <c r="G434" s="7" t="str">
        <f t="shared" si="25"/>
        <v>свыше 200</v>
      </c>
      <c r="H434" s="6">
        <v>2633.0408200000002</v>
      </c>
      <c r="I434" s="6">
        <v>478.86919999999998</v>
      </c>
      <c r="J434" s="7">
        <f t="shared" si="26"/>
        <v>18.186926551332387</v>
      </c>
      <c r="K434" s="6">
        <v>50.164479999999998</v>
      </c>
      <c r="L434" s="7" t="str">
        <f t="shared" si="27"/>
        <v>свыше 200</v>
      </c>
      <c r="M434" s="6">
        <v>78.76270999999997</v>
      </c>
    </row>
    <row r="435" spans="1:13" ht="38.25" x14ac:dyDescent="0.2">
      <c r="A435" s="5" t="s">
        <v>1317</v>
      </c>
      <c r="B435" s="5" t="s">
        <v>1616</v>
      </c>
      <c r="C435" s="6">
        <v>2633.0408200000002</v>
      </c>
      <c r="D435" s="6">
        <v>478.86919999999998</v>
      </c>
      <c r="E435" s="7">
        <f t="shared" si="24"/>
        <v>18.186926551332387</v>
      </c>
      <c r="F435" s="6">
        <v>50.164479999999998</v>
      </c>
      <c r="G435" s="7" t="str">
        <f t="shared" si="25"/>
        <v>свыше 200</v>
      </c>
      <c r="H435" s="6">
        <v>2633.0408200000002</v>
      </c>
      <c r="I435" s="6">
        <v>478.86919999999998</v>
      </c>
      <c r="J435" s="7">
        <f t="shared" si="26"/>
        <v>18.186926551332387</v>
      </c>
      <c r="K435" s="6">
        <v>50.164479999999998</v>
      </c>
      <c r="L435" s="7" t="str">
        <f t="shared" si="27"/>
        <v>свыше 200</v>
      </c>
      <c r="M435" s="6">
        <v>78.76270999999997</v>
      </c>
    </row>
    <row r="436" spans="1:13" ht="38.25" x14ac:dyDescent="0.2">
      <c r="A436" s="5" t="s">
        <v>462</v>
      </c>
      <c r="B436" s="5" t="s">
        <v>271</v>
      </c>
      <c r="C436" s="6">
        <v>602.553</v>
      </c>
      <c r="D436" s="6">
        <v>0.52919000000000005</v>
      </c>
      <c r="E436" s="7">
        <f t="shared" si="24"/>
        <v>8.7824639492293632E-2</v>
      </c>
      <c r="F436" s="6">
        <v>17.602630000000001</v>
      </c>
      <c r="G436" s="7">
        <f t="shared" si="25"/>
        <v>3.0063121249495102</v>
      </c>
      <c r="H436" s="6"/>
      <c r="I436" s="6"/>
      <c r="J436" s="7" t="str">
        <f t="shared" si="26"/>
        <v xml:space="preserve"> </v>
      </c>
      <c r="K436" s="6"/>
      <c r="L436" s="7" t="str">
        <f t="shared" si="27"/>
        <v xml:space="preserve"> </v>
      </c>
      <c r="M436" s="6"/>
    </row>
    <row r="437" spans="1:13" ht="63.75" x14ac:dyDescent="0.2">
      <c r="A437" s="5" t="s">
        <v>903</v>
      </c>
      <c r="B437" s="5" t="s">
        <v>254</v>
      </c>
      <c r="C437" s="6"/>
      <c r="D437" s="6">
        <v>95343.722330000004</v>
      </c>
      <c r="E437" s="7" t="str">
        <f t="shared" si="24"/>
        <v xml:space="preserve"> </v>
      </c>
      <c r="F437" s="6"/>
      <c r="G437" s="7" t="str">
        <f t="shared" si="25"/>
        <v xml:space="preserve"> </v>
      </c>
      <c r="H437" s="6"/>
      <c r="I437" s="6">
        <v>95343.722330000004</v>
      </c>
      <c r="J437" s="7" t="str">
        <f t="shared" si="26"/>
        <v xml:space="preserve"> </v>
      </c>
      <c r="K437" s="6"/>
      <c r="L437" s="7" t="str">
        <f t="shared" si="27"/>
        <v xml:space="preserve"> </v>
      </c>
      <c r="M437" s="6">
        <v>30.625820000001113</v>
      </c>
    </row>
    <row r="438" spans="1:13" x14ac:dyDescent="0.2">
      <c r="A438" s="5" t="s">
        <v>494</v>
      </c>
      <c r="B438" s="5" t="s">
        <v>621</v>
      </c>
      <c r="C438" s="6">
        <v>27075.615000000002</v>
      </c>
      <c r="D438" s="6">
        <v>26180.562809999999</v>
      </c>
      <c r="E438" s="7">
        <f t="shared" si="24"/>
        <v>96.694249825904222</v>
      </c>
      <c r="F438" s="6">
        <v>5300.0539799999997</v>
      </c>
      <c r="G438" s="7" t="str">
        <f t="shared" si="25"/>
        <v>свыше 200</v>
      </c>
      <c r="H438" s="6">
        <v>66.454490000000007</v>
      </c>
      <c r="I438" s="6">
        <v>5212.65164</v>
      </c>
      <c r="J438" s="7" t="str">
        <f t="shared" si="26"/>
        <v>свыше 200</v>
      </c>
      <c r="K438" s="6">
        <v>116.80047</v>
      </c>
      <c r="L438" s="7" t="str">
        <f t="shared" si="27"/>
        <v>свыше 200</v>
      </c>
      <c r="M438" s="6">
        <v>2278.5077900000001</v>
      </c>
    </row>
    <row r="439" spans="1:13" x14ac:dyDescent="0.2">
      <c r="A439" s="5" t="s">
        <v>200</v>
      </c>
      <c r="B439" s="5" t="s">
        <v>1245</v>
      </c>
      <c r="C439" s="6"/>
      <c r="D439" s="6">
        <v>5749.3363799999997</v>
      </c>
      <c r="E439" s="7" t="str">
        <f t="shared" si="24"/>
        <v xml:space="preserve"> </v>
      </c>
      <c r="F439" s="6">
        <v>358.05761999999999</v>
      </c>
      <c r="G439" s="7" t="str">
        <f t="shared" si="25"/>
        <v>свыше 200</v>
      </c>
      <c r="H439" s="6"/>
      <c r="I439" s="6">
        <v>5212.63958</v>
      </c>
      <c r="J439" s="7" t="str">
        <f t="shared" si="26"/>
        <v xml:space="preserve"> </v>
      </c>
      <c r="K439" s="6">
        <v>106.80027</v>
      </c>
      <c r="L439" s="7" t="str">
        <f t="shared" si="27"/>
        <v>свыше 200</v>
      </c>
      <c r="M439" s="6">
        <v>2278.5077900000001</v>
      </c>
    </row>
    <row r="440" spans="1:13" x14ac:dyDescent="0.2">
      <c r="A440" s="5" t="s">
        <v>275</v>
      </c>
      <c r="B440" s="5" t="s">
        <v>1414</v>
      </c>
      <c r="C440" s="6"/>
      <c r="D440" s="6">
        <v>5212.63958</v>
      </c>
      <c r="E440" s="7" t="str">
        <f t="shared" si="24"/>
        <v xml:space="preserve"> </v>
      </c>
      <c r="F440" s="6">
        <v>106.80027</v>
      </c>
      <c r="G440" s="7" t="str">
        <f t="shared" si="25"/>
        <v>свыше 200</v>
      </c>
      <c r="H440" s="6"/>
      <c r="I440" s="6">
        <v>5212.63958</v>
      </c>
      <c r="J440" s="7" t="str">
        <f t="shared" si="26"/>
        <v xml:space="preserve"> </v>
      </c>
      <c r="K440" s="6">
        <v>106.80027</v>
      </c>
      <c r="L440" s="7" t="str">
        <f t="shared" si="27"/>
        <v>свыше 200</v>
      </c>
      <c r="M440" s="6">
        <v>2278.5077900000001</v>
      </c>
    </row>
    <row r="441" spans="1:13" x14ac:dyDescent="0.2">
      <c r="A441" s="5" t="s">
        <v>345</v>
      </c>
      <c r="B441" s="5" t="s">
        <v>1627</v>
      </c>
      <c r="C441" s="6"/>
      <c r="D441" s="6">
        <v>679.59725000000003</v>
      </c>
      <c r="E441" s="7" t="str">
        <f t="shared" si="24"/>
        <v xml:space="preserve"> </v>
      </c>
      <c r="F441" s="6">
        <v>33.136659999999999</v>
      </c>
      <c r="G441" s="7" t="str">
        <f t="shared" si="25"/>
        <v>свыше 200</v>
      </c>
      <c r="H441" s="6"/>
      <c r="I441" s="6"/>
      <c r="J441" s="7" t="str">
        <f t="shared" si="26"/>
        <v xml:space="preserve"> </v>
      </c>
      <c r="K441" s="6"/>
      <c r="L441" s="7" t="str">
        <f t="shared" si="27"/>
        <v xml:space="preserve"> </v>
      </c>
      <c r="M441" s="6"/>
    </row>
    <row r="442" spans="1:13" x14ac:dyDescent="0.2">
      <c r="A442" s="5" t="s">
        <v>386</v>
      </c>
      <c r="B442" s="5" t="s">
        <v>355</v>
      </c>
      <c r="C442" s="6"/>
      <c r="D442" s="6">
        <v>-99.347329999999999</v>
      </c>
      <c r="E442" s="7" t="str">
        <f t="shared" si="24"/>
        <v xml:space="preserve"> </v>
      </c>
      <c r="F442" s="6">
        <v>224.71099000000001</v>
      </c>
      <c r="G442" s="7" t="str">
        <f t="shared" si="25"/>
        <v/>
      </c>
      <c r="H442" s="6"/>
      <c r="I442" s="6"/>
      <c r="J442" s="7" t="str">
        <f t="shared" si="26"/>
        <v xml:space="preserve"> </v>
      </c>
      <c r="K442" s="6"/>
      <c r="L442" s="7" t="str">
        <f t="shared" si="27"/>
        <v xml:space="preserve"> </v>
      </c>
      <c r="M442" s="6"/>
    </row>
    <row r="443" spans="1:13" x14ac:dyDescent="0.2">
      <c r="A443" s="5" t="s">
        <v>788</v>
      </c>
      <c r="B443" s="5" t="s">
        <v>34</v>
      </c>
      <c r="C443" s="6"/>
      <c r="D443" s="6">
        <v>-86.25703</v>
      </c>
      <c r="E443" s="7" t="str">
        <f t="shared" si="24"/>
        <v xml:space="preserve"> </v>
      </c>
      <c r="F443" s="6">
        <v>-3.4342000000000001</v>
      </c>
      <c r="G443" s="7" t="str">
        <f t="shared" si="25"/>
        <v>свыше 200</v>
      </c>
      <c r="H443" s="6"/>
      <c r="I443" s="6"/>
      <c r="J443" s="7" t="str">
        <f t="shared" si="26"/>
        <v xml:space="preserve"> </v>
      </c>
      <c r="K443" s="6"/>
      <c r="L443" s="7" t="str">
        <f t="shared" si="27"/>
        <v xml:space="preserve"> </v>
      </c>
      <c r="M443" s="6"/>
    </row>
    <row r="444" spans="1:13" x14ac:dyDescent="0.2">
      <c r="A444" s="5" t="s">
        <v>671</v>
      </c>
      <c r="B444" s="5" t="s">
        <v>326</v>
      </c>
      <c r="C444" s="6"/>
      <c r="D444" s="6">
        <v>42.70391</v>
      </c>
      <c r="E444" s="7" t="str">
        <f t="shared" si="24"/>
        <v xml:space="preserve"> </v>
      </c>
      <c r="F444" s="6">
        <v>-3.1560999999999999</v>
      </c>
      <c r="G444" s="7" t="str">
        <f t="shared" si="25"/>
        <v/>
      </c>
      <c r="H444" s="6"/>
      <c r="I444" s="6"/>
      <c r="J444" s="7" t="str">
        <f t="shared" si="26"/>
        <v xml:space="preserve"> </v>
      </c>
      <c r="K444" s="6"/>
      <c r="L444" s="7" t="str">
        <f t="shared" si="27"/>
        <v xml:space="preserve"> </v>
      </c>
      <c r="M444" s="6"/>
    </row>
    <row r="445" spans="1:13" x14ac:dyDescent="0.2">
      <c r="A445" s="5" t="s">
        <v>1565</v>
      </c>
      <c r="B445" s="5" t="s">
        <v>960</v>
      </c>
      <c r="C445" s="6">
        <v>14081.02325</v>
      </c>
      <c r="D445" s="6">
        <v>16571.433120000002</v>
      </c>
      <c r="E445" s="7">
        <f t="shared" si="24"/>
        <v>117.68628476627224</v>
      </c>
      <c r="F445" s="6">
        <v>2727.6696900000002</v>
      </c>
      <c r="G445" s="7" t="str">
        <f t="shared" si="25"/>
        <v>свыше 200</v>
      </c>
      <c r="H445" s="6">
        <v>66.454490000000007</v>
      </c>
      <c r="I445" s="6">
        <v>1.206E-2</v>
      </c>
      <c r="J445" s="7">
        <f t="shared" si="26"/>
        <v>1.8147757961877366E-2</v>
      </c>
      <c r="K445" s="6">
        <v>10.0002</v>
      </c>
      <c r="L445" s="7">
        <f t="shared" si="27"/>
        <v>0.12059758804823903</v>
      </c>
      <c r="M445" s="6"/>
    </row>
    <row r="446" spans="1:13" x14ac:dyDescent="0.2">
      <c r="A446" s="5" t="s">
        <v>13</v>
      </c>
      <c r="B446" s="5" t="s">
        <v>1338</v>
      </c>
      <c r="C446" s="6">
        <v>66.454490000000007</v>
      </c>
      <c r="D446" s="6">
        <v>1.206E-2</v>
      </c>
      <c r="E446" s="7">
        <f t="shared" si="24"/>
        <v>1.8147757961877366E-2</v>
      </c>
      <c r="F446" s="6">
        <v>10.0002</v>
      </c>
      <c r="G446" s="7">
        <f t="shared" si="25"/>
        <v>0.12059758804823903</v>
      </c>
      <c r="H446" s="6">
        <v>66.454490000000007</v>
      </c>
      <c r="I446" s="6">
        <v>1.206E-2</v>
      </c>
      <c r="J446" s="7">
        <f t="shared" si="26"/>
        <v>1.8147757961877366E-2</v>
      </c>
      <c r="K446" s="6">
        <v>10.0002</v>
      </c>
      <c r="L446" s="7">
        <f t="shared" si="27"/>
        <v>0.12059758804823903</v>
      </c>
      <c r="M446" s="6"/>
    </row>
    <row r="447" spans="1:13" x14ac:dyDescent="0.2">
      <c r="A447" s="5" t="s">
        <v>104</v>
      </c>
      <c r="B447" s="5" t="s">
        <v>1282</v>
      </c>
      <c r="C447" s="6">
        <v>11490.096079999999</v>
      </c>
      <c r="D447" s="6">
        <v>3345.0153399999999</v>
      </c>
      <c r="E447" s="7">
        <f t="shared" si="24"/>
        <v>29.112161610401433</v>
      </c>
      <c r="F447" s="6">
        <v>2199.1848799999998</v>
      </c>
      <c r="G447" s="7">
        <f t="shared" si="25"/>
        <v>152.10250717984201</v>
      </c>
      <c r="H447" s="6"/>
      <c r="I447" s="6"/>
      <c r="J447" s="7" t="str">
        <f t="shared" si="26"/>
        <v xml:space="preserve"> </v>
      </c>
      <c r="K447" s="6"/>
      <c r="L447" s="7" t="str">
        <f t="shared" si="27"/>
        <v xml:space="preserve"> </v>
      </c>
      <c r="M447" s="6"/>
    </row>
    <row r="448" spans="1:13" x14ac:dyDescent="0.2">
      <c r="A448" s="5" t="s">
        <v>841</v>
      </c>
      <c r="B448" s="5" t="s">
        <v>708</v>
      </c>
      <c r="C448" s="6">
        <v>1695.76</v>
      </c>
      <c r="D448" s="6">
        <v>12163.08128</v>
      </c>
      <c r="E448" s="7" t="str">
        <f t="shared" si="24"/>
        <v>свыше 200</v>
      </c>
      <c r="F448" s="6">
        <v>498.21782000000002</v>
      </c>
      <c r="G448" s="7" t="str">
        <f t="shared" si="25"/>
        <v>свыше 200</v>
      </c>
      <c r="H448" s="6"/>
      <c r="I448" s="6"/>
      <c r="J448" s="7" t="str">
        <f t="shared" si="26"/>
        <v xml:space="preserve"> </v>
      </c>
      <c r="K448" s="6"/>
      <c r="L448" s="7" t="str">
        <f t="shared" si="27"/>
        <v xml:space="preserve"> </v>
      </c>
      <c r="M448" s="6"/>
    </row>
    <row r="449" spans="1:13" x14ac:dyDescent="0.2">
      <c r="A449" s="5" t="s">
        <v>1222</v>
      </c>
      <c r="B449" s="5" t="s">
        <v>443</v>
      </c>
      <c r="C449" s="6">
        <v>415.8</v>
      </c>
      <c r="D449" s="6">
        <v>63.076450000000001</v>
      </c>
      <c r="E449" s="7">
        <f t="shared" si="24"/>
        <v>15.169901394901395</v>
      </c>
      <c r="F449" s="6">
        <v>6.7020999999999997</v>
      </c>
      <c r="G449" s="7" t="str">
        <f t="shared" si="25"/>
        <v>свыше 200</v>
      </c>
      <c r="H449" s="6"/>
      <c r="I449" s="6"/>
      <c r="J449" s="7" t="str">
        <f t="shared" si="26"/>
        <v xml:space="preserve"> </v>
      </c>
      <c r="K449" s="6"/>
      <c r="L449" s="7" t="str">
        <f t="shared" si="27"/>
        <v xml:space="preserve"> </v>
      </c>
      <c r="M449" s="6"/>
    </row>
    <row r="450" spans="1:13" x14ac:dyDescent="0.2">
      <c r="A450" s="5" t="s">
        <v>399</v>
      </c>
      <c r="B450" s="5" t="s">
        <v>561</v>
      </c>
      <c r="C450" s="6">
        <v>412.91268000000002</v>
      </c>
      <c r="D450" s="6">
        <v>1000.24799</v>
      </c>
      <c r="E450" s="7" t="str">
        <f t="shared" si="24"/>
        <v>свыше 200</v>
      </c>
      <c r="F450" s="6">
        <v>13.564690000000001</v>
      </c>
      <c r="G450" s="7" t="str">
        <f t="shared" si="25"/>
        <v>свыше 200</v>
      </c>
      <c r="H450" s="6"/>
      <c r="I450" s="6"/>
      <c r="J450" s="7" t="str">
        <f t="shared" si="26"/>
        <v xml:space="preserve"> </v>
      </c>
      <c r="K450" s="6"/>
      <c r="L450" s="7" t="str">
        <f t="shared" si="27"/>
        <v xml:space="preserve"> </v>
      </c>
      <c r="M450" s="6"/>
    </row>
    <row r="451" spans="1:13" x14ac:dyDescent="0.2">
      <c r="A451" s="5" t="s">
        <v>973</v>
      </c>
      <c r="B451" s="5" t="s">
        <v>76</v>
      </c>
      <c r="C451" s="6">
        <v>12994.35975</v>
      </c>
      <c r="D451" s="6">
        <v>3859.79331</v>
      </c>
      <c r="E451" s="7">
        <f t="shared" si="24"/>
        <v>29.703605135297263</v>
      </c>
      <c r="F451" s="6">
        <v>2214.3266699999999</v>
      </c>
      <c r="G451" s="7">
        <f t="shared" si="25"/>
        <v>174.31002219740236</v>
      </c>
      <c r="H451" s="6"/>
      <c r="I451" s="6"/>
      <c r="J451" s="7" t="str">
        <f t="shared" si="26"/>
        <v xml:space="preserve"> </v>
      </c>
      <c r="K451" s="6"/>
      <c r="L451" s="7" t="str">
        <f t="shared" si="27"/>
        <v xml:space="preserve"> </v>
      </c>
      <c r="M451" s="6"/>
    </row>
    <row r="452" spans="1:13" x14ac:dyDescent="0.2">
      <c r="A452" s="5" t="s">
        <v>411</v>
      </c>
      <c r="B452" s="5" t="s">
        <v>631</v>
      </c>
      <c r="C452" s="6">
        <v>6022.5007800000003</v>
      </c>
      <c r="D452" s="6">
        <v>3102.6383799999999</v>
      </c>
      <c r="E452" s="7">
        <f t="shared" si="24"/>
        <v>51.517442559799875</v>
      </c>
      <c r="F452" s="6">
        <v>1937.8338200000001</v>
      </c>
      <c r="G452" s="7">
        <f t="shared" si="25"/>
        <v>160.10858867144756</v>
      </c>
      <c r="H452" s="6"/>
      <c r="I452" s="6"/>
      <c r="J452" s="7" t="str">
        <f t="shared" si="26"/>
        <v xml:space="preserve"> </v>
      </c>
      <c r="K452" s="6"/>
      <c r="L452" s="7" t="str">
        <f t="shared" si="27"/>
        <v xml:space="preserve"> </v>
      </c>
      <c r="M452" s="6"/>
    </row>
    <row r="453" spans="1:13" x14ac:dyDescent="0.2">
      <c r="A453" s="5" t="s">
        <v>855</v>
      </c>
      <c r="B453" s="5" t="s">
        <v>4</v>
      </c>
      <c r="C453" s="6">
        <v>4472.2056499999999</v>
      </c>
      <c r="D453" s="6">
        <v>409.17379</v>
      </c>
      <c r="E453" s="7">
        <f t="shared" si="24"/>
        <v>9.1492615058969839</v>
      </c>
      <c r="F453" s="6">
        <v>83.956000000000003</v>
      </c>
      <c r="G453" s="7" t="str">
        <f t="shared" si="25"/>
        <v>свыше 200</v>
      </c>
      <c r="H453" s="6"/>
      <c r="I453" s="6"/>
      <c r="J453" s="7" t="str">
        <f t="shared" si="26"/>
        <v xml:space="preserve"> </v>
      </c>
      <c r="K453" s="6"/>
      <c r="L453" s="7" t="str">
        <f t="shared" si="27"/>
        <v xml:space="preserve"> </v>
      </c>
      <c r="M453" s="6"/>
    </row>
    <row r="454" spans="1:13" x14ac:dyDescent="0.2">
      <c r="A454" s="5" t="s">
        <v>728</v>
      </c>
      <c r="B454" s="5" t="s">
        <v>364</v>
      </c>
      <c r="C454" s="6">
        <v>2499.6533199999999</v>
      </c>
      <c r="D454" s="6">
        <v>347.98113999999998</v>
      </c>
      <c r="E454" s="7">
        <f t="shared" si="24"/>
        <v>13.921176077328996</v>
      </c>
      <c r="F454" s="6">
        <v>192.53684999999999</v>
      </c>
      <c r="G454" s="7">
        <f t="shared" si="25"/>
        <v>180.73482556715769</v>
      </c>
      <c r="H454" s="6"/>
      <c r="I454" s="6"/>
      <c r="J454" s="7" t="str">
        <f t="shared" si="26"/>
        <v xml:space="preserve"> </v>
      </c>
      <c r="K454" s="6"/>
      <c r="L454" s="7" t="str">
        <f t="shared" si="27"/>
        <v xml:space="preserve"> </v>
      </c>
      <c r="M454" s="6"/>
    </row>
    <row r="455" spans="1:13" ht="38.25" x14ac:dyDescent="0.2">
      <c r="A455" s="5" t="s">
        <v>834</v>
      </c>
      <c r="B455" s="5" t="s">
        <v>648</v>
      </c>
      <c r="C455" s="6">
        <v>0.23200000000000001</v>
      </c>
      <c r="D455" s="6"/>
      <c r="E455" s="7" t="str">
        <f t="shared" ref="E455:E518" si="28">IF(C455=0," ",IF(D455/C455*100&gt;200,"свыше 200",IF(D455/C455&gt;0,D455/C455*100,"")))</f>
        <v/>
      </c>
      <c r="F455" s="6"/>
      <c r="G455" s="7" t="str">
        <f t="shared" ref="G455:G518" si="29">IF(F455=0," ",IF(D455/F455*100&gt;200,"свыше 200",IF(D455/F455&gt;0,D455/F455*100,"")))</f>
        <v xml:space="preserve"> </v>
      </c>
      <c r="H455" s="6"/>
      <c r="I455" s="6"/>
      <c r="J455" s="7" t="str">
        <f t="shared" ref="J455:J518" si="30">IF(H455=0," ",IF(I455/H455*100&gt;200,"свыше 200",IF(I455/H455&gt;0,I455/H455*100,"")))</f>
        <v xml:space="preserve"> </v>
      </c>
      <c r="K455" s="6"/>
      <c r="L455" s="7" t="str">
        <f t="shared" ref="L455:L518" si="31">IF(K455=0," ",IF(I455/K455*100&gt;200,"свыше 200",IF(I455/K455&gt;0,I455/K455*100,"")))</f>
        <v xml:space="preserve"> </v>
      </c>
      <c r="M455" s="6"/>
    </row>
    <row r="456" spans="1:13" ht="38.25" x14ac:dyDescent="0.2">
      <c r="A456" s="5" t="s">
        <v>1402</v>
      </c>
      <c r="B456" s="5" t="s">
        <v>1278</v>
      </c>
      <c r="C456" s="6">
        <v>0.23200000000000001</v>
      </c>
      <c r="D456" s="6"/>
      <c r="E456" s="7" t="str">
        <f t="shared" si="28"/>
        <v/>
      </c>
      <c r="F456" s="6"/>
      <c r="G456" s="7" t="str">
        <f t="shared" si="29"/>
        <v xml:space="preserve"> </v>
      </c>
      <c r="H456" s="6"/>
      <c r="I456" s="6"/>
      <c r="J456" s="7" t="str">
        <f t="shared" si="30"/>
        <v xml:space="preserve"> </v>
      </c>
      <c r="K456" s="6"/>
      <c r="L456" s="7" t="str">
        <f t="shared" si="31"/>
        <v xml:space="preserve"> </v>
      </c>
      <c r="M456" s="6"/>
    </row>
    <row r="457" spans="1:13" x14ac:dyDescent="0.2">
      <c r="A457" s="5" t="s">
        <v>89</v>
      </c>
      <c r="B457" s="5" t="s">
        <v>1324</v>
      </c>
      <c r="C457" s="6">
        <v>29919937.267250001</v>
      </c>
      <c r="D457" s="6">
        <v>7611814.9783500005</v>
      </c>
      <c r="E457" s="7">
        <f t="shared" si="28"/>
        <v>25.440611423613511</v>
      </c>
      <c r="F457" s="6">
        <v>5992089.0866799997</v>
      </c>
      <c r="G457" s="7">
        <f t="shared" si="29"/>
        <v>127.03107160523597</v>
      </c>
      <c r="H457" s="6">
        <v>29930207.72132</v>
      </c>
      <c r="I457" s="6">
        <v>7658434.6643899996</v>
      </c>
      <c r="J457" s="7">
        <f t="shared" si="30"/>
        <v>25.587642878050303</v>
      </c>
      <c r="K457" s="6">
        <v>6099017.0858899998</v>
      </c>
      <c r="L457" s="7">
        <f t="shared" si="31"/>
        <v>125.56834251387315</v>
      </c>
      <c r="M457" s="6">
        <v>2305031.3001999995</v>
      </c>
    </row>
    <row r="458" spans="1:13" ht="25.5" x14ac:dyDescent="0.2">
      <c r="A458" s="5" t="s">
        <v>1204</v>
      </c>
      <c r="B458" s="5" t="s">
        <v>156</v>
      </c>
      <c r="C458" s="6">
        <v>29933150.362289999</v>
      </c>
      <c r="D458" s="6">
        <v>7428795.50342</v>
      </c>
      <c r="E458" s="7">
        <f t="shared" si="28"/>
        <v>24.817954052637408</v>
      </c>
      <c r="F458" s="6">
        <v>5875397.7302599996</v>
      </c>
      <c r="G458" s="7">
        <f t="shared" si="29"/>
        <v>126.43902327087666</v>
      </c>
      <c r="H458" s="6">
        <v>29930207.72132</v>
      </c>
      <c r="I458" s="6">
        <v>7428795.50342</v>
      </c>
      <c r="J458" s="7">
        <f t="shared" si="30"/>
        <v>24.820394073403946</v>
      </c>
      <c r="K458" s="6">
        <v>5875397.7302599996</v>
      </c>
      <c r="L458" s="7">
        <f t="shared" si="31"/>
        <v>126.43902327087666</v>
      </c>
      <c r="M458" s="6">
        <v>2187901.5399099998</v>
      </c>
    </row>
    <row r="459" spans="1:13" x14ac:dyDescent="0.2">
      <c r="A459" s="5" t="s">
        <v>147</v>
      </c>
      <c r="B459" s="5" t="s">
        <v>390</v>
      </c>
      <c r="C459" s="6">
        <v>14607246.199999999</v>
      </c>
      <c r="D459" s="6">
        <v>4647760</v>
      </c>
      <c r="E459" s="7">
        <f t="shared" si="28"/>
        <v>31.818180760176411</v>
      </c>
      <c r="F459" s="6">
        <v>3629715</v>
      </c>
      <c r="G459" s="7">
        <f t="shared" si="29"/>
        <v>128.0475188823365</v>
      </c>
      <c r="H459" s="6">
        <v>14607246.199999999</v>
      </c>
      <c r="I459" s="6">
        <v>4647760</v>
      </c>
      <c r="J459" s="7">
        <f t="shared" si="30"/>
        <v>31.818180760176411</v>
      </c>
      <c r="K459" s="6">
        <v>3629715</v>
      </c>
      <c r="L459" s="7">
        <f t="shared" si="31"/>
        <v>128.0475188823365</v>
      </c>
      <c r="M459" s="6">
        <v>1106609.5</v>
      </c>
    </row>
    <row r="460" spans="1:13" x14ac:dyDescent="0.2">
      <c r="A460" s="5" t="s">
        <v>161</v>
      </c>
      <c r="B460" s="5" t="s">
        <v>573</v>
      </c>
      <c r="C460" s="6">
        <v>13740878.199999999</v>
      </c>
      <c r="D460" s="6">
        <v>4372097.5999999996</v>
      </c>
      <c r="E460" s="7">
        <f t="shared" si="28"/>
        <v>31.818181752022223</v>
      </c>
      <c r="F460" s="6">
        <v>3435219</v>
      </c>
      <c r="G460" s="7">
        <f t="shared" si="29"/>
        <v>127.27274738524675</v>
      </c>
      <c r="H460" s="6">
        <v>13740878.199999999</v>
      </c>
      <c r="I460" s="6">
        <v>4372097.5999999996</v>
      </c>
      <c r="J460" s="7">
        <f t="shared" si="30"/>
        <v>31.818181752022223</v>
      </c>
      <c r="K460" s="6">
        <v>3435219</v>
      </c>
      <c r="L460" s="7">
        <f t="shared" si="31"/>
        <v>127.27274738524675</v>
      </c>
      <c r="M460" s="6">
        <v>1040975.5999999996</v>
      </c>
    </row>
    <row r="461" spans="1:13" ht="25.5" x14ac:dyDescent="0.2">
      <c r="A461" s="5" t="s">
        <v>1165</v>
      </c>
      <c r="B461" s="5" t="s">
        <v>829</v>
      </c>
      <c r="C461" s="6">
        <v>13740878.199999999</v>
      </c>
      <c r="D461" s="6">
        <v>4372097.5999999996</v>
      </c>
      <c r="E461" s="7">
        <f t="shared" si="28"/>
        <v>31.818181752022223</v>
      </c>
      <c r="F461" s="6">
        <v>3435219</v>
      </c>
      <c r="G461" s="7">
        <f t="shared" si="29"/>
        <v>127.27274738524675</v>
      </c>
      <c r="H461" s="6">
        <v>13740878.199999999</v>
      </c>
      <c r="I461" s="6">
        <v>4372097.5999999996</v>
      </c>
      <c r="J461" s="7">
        <f t="shared" si="30"/>
        <v>31.818181752022223</v>
      </c>
      <c r="K461" s="6">
        <v>3435219</v>
      </c>
      <c r="L461" s="7">
        <f t="shared" si="31"/>
        <v>127.27274738524675</v>
      </c>
      <c r="M461" s="6">
        <v>1040975.5999999996</v>
      </c>
    </row>
    <row r="462" spans="1:13" ht="25.5" x14ac:dyDescent="0.2">
      <c r="A462" s="5" t="s">
        <v>6</v>
      </c>
      <c r="B462" s="5" t="s">
        <v>429</v>
      </c>
      <c r="C462" s="6">
        <v>866368</v>
      </c>
      <c r="D462" s="6">
        <v>275662.40000000002</v>
      </c>
      <c r="E462" s="7">
        <f t="shared" si="28"/>
        <v>31.818165029179291</v>
      </c>
      <c r="F462" s="6">
        <v>194496</v>
      </c>
      <c r="G462" s="7">
        <f t="shared" si="29"/>
        <v>141.7316551497203</v>
      </c>
      <c r="H462" s="6">
        <v>866368</v>
      </c>
      <c r="I462" s="6">
        <v>275662.40000000002</v>
      </c>
      <c r="J462" s="7">
        <f t="shared" si="30"/>
        <v>31.818165029179291</v>
      </c>
      <c r="K462" s="6">
        <v>194496</v>
      </c>
      <c r="L462" s="7">
        <f t="shared" si="31"/>
        <v>141.7316551497203</v>
      </c>
      <c r="M462" s="6">
        <v>65633.900000000023</v>
      </c>
    </row>
    <row r="463" spans="1:13" ht="38.25" x14ac:dyDescent="0.2">
      <c r="A463" s="5" t="s">
        <v>330</v>
      </c>
      <c r="B463" s="5" t="s">
        <v>465</v>
      </c>
      <c r="C463" s="6">
        <v>866368</v>
      </c>
      <c r="D463" s="6">
        <v>275662.40000000002</v>
      </c>
      <c r="E463" s="7">
        <f t="shared" si="28"/>
        <v>31.818165029179291</v>
      </c>
      <c r="F463" s="6">
        <v>194496</v>
      </c>
      <c r="G463" s="7">
        <f t="shared" si="29"/>
        <v>141.7316551497203</v>
      </c>
      <c r="H463" s="6">
        <v>866368</v>
      </c>
      <c r="I463" s="6">
        <v>275662.40000000002</v>
      </c>
      <c r="J463" s="7">
        <f t="shared" si="30"/>
        <v>31.818165029179291</v>
      </c>
      <c r="K463" s="6">
        <v>194496</v>
      </c>
      <c r="L463" s="7">
        <f t="shared" si="31"/>
        <v>141.7316551497203</v>
      </c>
      <c r="M463" s="6">
        <v>65633.900000000023</v>
      </c>
    </row>
    <row r="464" spans="1:13" x14ac:dyDescent="0.2">
      <c r="A464" s="5" t="s">
        <v>607</v>
      </c>
      <c r="B464" s="5" t="s">
        <v>263</v>
      </c>
      <c r="C464" s="6">
        <v>11788365.186869999</v>
      </c>
      <c r="D464" s="6">
        <v>1971270.4813000001</v>
      </c>
      <c r="E464" s="7">
        <f t="shared" si="28"/>
        <v>16.722170123263751</v>
      </c>
      <c r="F464" s="6">
        <v>1153891.8302800001</v>
      </c>
      <c r="G464" s="7">
        <f t="shared" si="29"/>
        <v>170.83667893043815</v>
      </c>
      <c r="H464" s="6">
        <v>11785736.699999999</v>
      </c>
      <c r="I464" s="6">
        <v>1971270.4813000001</v>
      </c>
      <c r="J464" s="7">
        <f t="shared" si="30"/>
        <v>16.725899546864987</v>
      </c>
      <c r="K464" s="6">
        <v>1153891.8302800001</v>
      </c>
      <c r="L464" s="7">
        <f t="shared" si="31"/>
        <v>170.83667893043815</v>
      </c>
      <c r="M464" s="6">
        <v>825938.57973000011</v>
      </c>
    </row>
    <row r="465" spans="1:13" x14ac:dyDescent="0.2">
      <c r="A465" s="5" t="s">
        <v>93</v>
      </c>
      <c r="B465" s="5" t="s">
        <v>1445</v>
      </c>
      <c r="C465" s="6">
        <v>739031</v>
      </c>
      <c r="D465" s="6">
        <v>22119.281869999999</v>
      </c>
      <c r="E465" s="7">
        <f t="shared" si="28"/>
        <v>2.993011371647468</v>
      </c>
      <c r="F465" s="6">
        <v>16124.350780000001</v>
      </c>
      <c r="G465" s="7">
        <f t="shared" si="29"/>
        <v>137.1793641294127</v>
      </c>
      <c r="H465" s="6">
        <v>739031</v>
      </c>
      <c r="I465" s="6">
        <v>22119.281869999999</v>
      </c>
      <c r="J465" s="7">
        <f t="shared" si="30"/>
        <v>2.993011371647468</v>
      </c>
      <c r="K465" s="6">
        <v>16124.350780000001</v>
      </c>
      <c r="L465" s="7">
        <f t="shared" si="31"/>
        <v>137.1793641294127</v>
      </c>
      <c r="M465" s="6">
        <v>21028.638769999998</v>
      </c>
    </row>
    <row r="466" spans="1:13" ht="25.5" x14ac:dyDescent="0.2">
      <c r="A466" s="5" t="s">
        <v>427</v>
      </c>
      <c r="B466" s="5" t="s">
        <v>907</v>
      </c>
      <c r="C466" s="6">
        <v>739031</v>
      </c>
      <c r="D466" s="6">
        <v>22119.281869999999</v>
      </c>
      <c r="E466" s="7">
        <f t="shared" si="28"/>
        <v>2.993011371647468</v>
      </c>
      <c r="F466" s="6">
        <v>16124.350780000001</v>
      </c>
      <c r="G466" s="7">
        <f t="shared" si="29"/>
        <v>137.1793641294127</v>
      </c>
      <c r="H466" s="6">
        <v>739031</v>
      </c>
      <c r="I466" s="6">
        <v>22119.281869999999</v>
      </c>
      <c r="J466" s="7">
        <f t="shared" si="30"/>
        <v>2.993011371647468</v>
      </c>
      <c r="K466" s="6">
        <v>16124.350780000001</v>
      </c>
      <c r="L466" s="7">
        <f t="shared" si="31"/>
        <v>137.1793641294127</v>
      </c>
      <c r="M466" s="6">
        <v>21028.638769999998</v>
      </c>
    </row>
    <row r="467" spans="1:13" x14ac:dyDescent="0.2">
      <c r="A467" s="5" t="s">
        <v>923</v>
      </c>
      <c r="B467" s="5" t="s">
        <v>1015</v>
      </c>
      <c r="C467" s="6">
        <v>10650.2</v>
      </c>
      <c r="D467" s="6">
        <v>2152.7429999999999</v>
      </c>
      <c r="E467" s="7">
        <f t="shared" si="28"/>
        <v>20.213169705733225</v>
      </c>
      <c r="F467" s="6"/>
      <c r="G467" s="7" t="str">
        <f t="shared" si="29"/>
        <v xml:space="preserve"> </v>
      </c>
      <c r="H467" s="6">
        <v>10650.2</v>
      </c>
      <c r="I467" s="6">
        <v>2152.7429999999999</v>
      </c>
      <c r="J467" s="7">
        <f t="shared" si="30"/>
        <v>20.213169705733225</v>
      </c>
      <c r="K467" s="6"/>
      <c r="L467" s="7" t="str">
        <f t="shared" si="31"/>
        <v xml:space="preserve"> </v>
      </c>
      <c r="M467" s="6">
        <v>2152.7429999999999</v>
      </c>
    </row>
    <row r="468" spans="1:13" ht="25.5" x14ac:dyDescent="0.2">
      <c r="A468" s="5" t="s">
        <v>1248</v>
      </c>
      <c r="B468" s="5" t="s">
        <v>1427</v>
      </c>
      <c r="C468" s="6">
        <v>10650.2</v>
      </c>
      <c r="D468" s="6">
        <v>2152.7429999999999</v>
      </c>
      <c r="E468" s="7">
        <f t="shared" si="28"/>
        <v>20.213169705733225</v>
      </c>
      <c r="F468" s="6"/>
      <c r="G468" s="7" t="str">
        <f t="shared" si="29"/>
        <v xml:space="preserve"> </v>
      </c>
      <c r="H468" s="6">
        <v>10650.2</v>
      </c>
      <c r="I468" s="6">
        <v>2152.7429999999999</v>
      </c>
      <c r="J468" s="7">
        <f t="shared" si="30"/>
        <v>20.213169705733225</v>
      </c>
      <c r="K468" s="6"/>
      <c r="L468" s="7" t="str">
        <f t="shared" si="31"/>
        <v xml:space="preserve"> </v>
      </c>
      <c r="M468" s="6">
        <v>2152.7429999999999</v>
      </c>
    </row>
    <row r="469" spans="1:13" ht="25.5" x14ac:dyDescent="0.2">
      <c r="A469" s="5" t="s">
        <v>1318</v>
      </c>
      <c r="B469" s="5" t="s">
        <v>303</v>
      </c>
      <c r="C469" s="6"/>
      <c r="D469" s="6"/>
      <c r="E469" s="7" t="str">
        <f t="shared" si="28"/>
        <v xml:space="preserve"> </v>
      </c>
      <c r="F469" s="6"/>
      <c r="G469" s="7" t="str">
        <f t="shared" si="29"/>
        <v xml:space="preserve"> </v>
      </c>
      <c r="H469" s="6"/>
      <c r="I469" s="6"/>
      <c r="J469" s="7" t="str">
        <f t="shared" si="30"/>
        <v xml:space="preserve"> </v>
      </c>
      <c r="K469" s="6"/>
      <c r="L469" s="7" t="str">
        <f t="shared" si="31"/>
        <v xml:space="preserve"> </v>
      </c>
      <c r="M469" s="6"/>
    </row>
    <row r="470" spans="1:13" ht="38.25" x14ac:dyDescent="0.2">
      <c r="A470" s="5" t="s">
        <v>694</v>
      </c>
      <c r="B470" s="5" t="s">
        <v>660</v>
      </c>
      <c r="C470" s="6"/>
      <c r="D470" s="6"/>
      <c r="E470" s="7" t="str">
        <f t="shared" si="28"/>
        <v xml:space="preserve"> </v>
      </c>
      <c r="F470" s="6"/>
      <c r="G470" s="7" t="str">
        <f t="shared" si="29"/>
        <v xml:space="preserve"> </v>
      </c>
      <c r="H470" s="6"/>
      <c r="I470" s="6"/>
      <c r="J470" s="7" t="str">
        <f t="shared" si="30"/>
        <v xml:space="preserve"> </v>
      </c>
      <c r="K470" s="6"/>
      <c r="L470" s="7" t="str">
        <f t="shared" si="31"/>
        <v xml:space="preserve"> </v>
      </c>
      <c r="M470" s="6"/>
    </row>
    <row r="471" spans="1:13" ht="25.5" x14ac:dyDescent="0.2">
      <c r="A471" s="5" t="s">
        <v>360</v>
      </c>
      <c r="B471" s="5" t="s">
        <v>1134</v>
      </c>
      <c r="C471" s="6">
        <v>4053.1</v>
      </c>
      <c r="D471" s="6"/>
      <c r="E471" s="7" t="str">
        <f t="shared" si="28"/>
        <v/>
      </c>
      <c r="F471" s="6"/>
      <c r="G471" s="7" t="str">
        <f t="shared" si="29"/>
        <v xml:space="preserve"> </v>
      </c>
      <c r="H471" s="6">
        <v>4053.1</v>
      </c>
      <c r="I471" s="6"/>
      <c r="J471" s="7" t="str">
        <f t="shared" si="30"/>
        <v/>
      </c>
      <c r="K471" s="6"/>
      <c r="L471" s="7" t="str">
        <f t="shared" si="31"/>
        <v xml:space="preserve"> </v>
      </c>
      <c r="M471" s="6"/>
    </row>
    <row r="472" spans="1:13" ht="25.5" x14ac:dyDescent="0.2">
      <c r="A472" s="5" t="s">
        <v>1372</v>
      </c>
      <c r="B472" s="5" t="s">
        <v>1254</v>
      </c>
      <c r="C472" s="6">
        <v>4053.1</v>
      </c>
      <c r="D472" s="6"/>
      <c r="E472" s="7" t="str">
        <f t="shared" si="28"/>
        <v/>
      </c>
      <c r="F472" s="6"/>
      <c r="G472" s="7" t="str">
        <f t="shared" si="29"/>
        <v xml:space="preserve"> </v>
      </c>
      <c r="H472" s="6">
        <v>4053.1</v>
      </c>
      <c r="I472" s="6"/>
      <c r="J472" s="7" t="str">
        <f t="shared" si="30"/>
        <v/>
      </c>
      <c r="K472" s="6"/>
      <c r="L472" s="7" t="str">
        <f t="shared" si="31"/>
        <v xml:space="preserve"> </v>
      </c>
      <c r="M472" s="6"/>
    </row>
    <row r="473" spans="1:13" ht="25.5" x14ac:dyDescent="0.2">
      <c r="A473" s="5" t="s">
        <v>37</v>
      </c>
      <c r="B473" s="5" t="s">
        <v>764</v>
      </c>
      <c r="C473" s="6"/>
      <c r="D473" s="6"/>
      <c r="E473" s="7" t="str">
        <f t="shared" si="28"/>
        <v xml:space="preserve"> </v>
      </c>
      <c r="F473" s="6"/>
      <c r="G473" s="7" t="str">
        <f t="shared" si="29"/>
        <v xml:space="preserve"> </v>
      </c>
      <c r="H473" s="6"/>
      <c r="I473" s="6"/>
      <c r="J473" s="7" t="str">
        <f t="shared" si="30"/>
        <v xml:space="preserve"> </v>
      </c>
      <c r="K473" s="6"/>
      <c r="L473" s="7" t="str">
        <f t="shared" si="31"/>
        <v xml:space="preserve"> </v>
      </c>
      <c r="M473" s="6"/>
    </row>
    <row r="474" spans="1:13" ht="38.25" x14ac:dyDescent="0.2">
      <c r="A474" s="5" t="s">
        <v>1060</v>
      </c>
      <c r="B474" s="5" t="s">
        <v>763</v>
      </c>
      <c r="C474" s="6"/>
      <c r="D474" s="6"/>
      <c r="E474" s="7" t="str">
        <f t="shared" si="28"/>
        <v xml:space="preserve"> </v>
      </c>
      <c r="F474" s="6"/>
      <c r="G474" s="7" t="str">
        <f t="shared" si="29"/>
        <v xml:space="preserve"> </v>
      </c>
      <c r="H474" s="6"/>
      <c r="I474" s="6"/>
      <c r="J474" s="7" t="str">
        <f t="shared" si="30"/>
        <v xml:space="preserve"> </v>
      </c>
      <c r="K474" s="6"/>
      <c r="L474" s="7" t="str">
        <f t="shared" si="31"/>
        <v xml:space="preserve"> </v>
      </c>
      <c r="M474" s="6"/>
    </row>
    <row r="475" spans="1:13" ht="25.5" x14ac:dyDescent="0.2">
      <c r="A475" s="5" t="s">
        <v>218</v>
      </c>
      <c r="B475" s="5" t="s">
        <v>502</v>
      </c>
      <c r="C475" s="6">
        <v>101.5</v>
      </c>
      <c r="D475" s="6"/>
      <c r="E475" s="7" t="str">
        <f t="shared" si="28"/>
        <v/>
      </c>
      <c r="F475" s="6"/>
      <c r="G475" s="7" t="str">
        <f t="shared" si="29"/>
        <v xml:space="preserve"> </v>
      </c>
      <c r="H475" s="6">
        <v>101.5</v>
      </c>
      <c r="I475" s="6"/>
      <c r="J475" s="7" t="str">
        <f t="shared" si="30"/>
        <v/>
      </c>
      <c r="K475" s="6"/>
      <c r="L475" s="7" t="str">
        <f t="shared" si="31"/>
        <v xml:space="preserve"> </v>
      </c>
      <c r="M475" s="6"/>
    </row>
    <row r="476" spans="1:13" ht="25.5" x14ac:dyDescent="0.2">
      <c r="A476" s="5" t="s">
        <v>1485</v>
      </c>
      <c r="B476" s="5" t="s">
        <v>900</v>
      </c>
      <c r="C476" s="6">
        <v>3585.1</v>
      </c>
      <c r="D476" s="6"/>
      <c r="E476" s="7" t="str">
        <f t="shared" si="28"/>
        <v/>
      </c>
      <c r="F476" s="6"/>
      <c r="G476" s="7" t="str">
        <f t="shared" si="29"/>
        <v xml:space="preserve"> </v>
      </c>
      <c r="H476" s="6">
        <v>3585.1</v>
      </c>
      <c r="I476" s="6"/>
      <c r="J476" s="7" t="str">
        <f t="shared" si="30"/>
        <v/>
      </c>
      <c r="K476" s="6"/>
      <c r="L476" s="7" t="str">
        <f t="shared" si="31"/>
        <v xml:space="preserve"> </v>
      </c>
      <c r="M476" s="6"/>
    </row>
    <row r="477" spans="1:13" ht="38.25" x14ac:dyDescent="0.2">
      <c r="A477" s="5" t="s">
        <v>1485</v>
      </c>
      <c r="B477" s="5" t="s">
        <v>650</v>
      </c>
      <c r="C477" s="6"/>
      <c r="D477" s="6"/>
      <c r="E477" s="7" t="str">
        <f t="shared" si="28"/>
        <v xml:space="preserve"> </v>
      </c>
      <c r="F477" s="6"/>
      <c r="G477" s="7" t="str">
        <f t="shared" si="29"/>
        <v xml:space="preserve"> </v>
      </c>
      <c r="H477" s="6"/>
      <c r="I477" s="6"/>
      <c r="J477" s="7" t="str">
        <f t="shared" si="30"/>
        <v xml:space="preserve"> </v>
      </c>
      <c r="K477" s="6"/>
      <c r="L477" s="7" t="str">
        <f t="shared" si="31"/>
        <v xml:space="preserve"> </v>
      </c>
      <c r="M477" s="6"/>
    </row>
    <row r="478" spans="1:13" ht="25.5" x14ac:dyDescent="0.2">
      <c r="A478" s="5" t="s">
        <v>892</v>
      </c>
      <c r="B478" s="5" t="s">
        <v>599</v>
      </c>
      <c r="C478" s="6">
        <v>3585.1</v>
      </c>
      <c r="D478" s="6"/>
      <c r="E478" s="7" t="str">
        <f t="shared" si="28"/>
        <v/>
      </c>
      <c r="F478" s="6"/>
      <c r="G478" s="7" t="str">
        <f t="shared" si="29"/>
        <v xml:space="preserve"> </v>
      </c>
      <c r="H478" s="6">
        <v>3585.1</v>
      </c>
      <c r="I478" s="6"/>
      <c r="J478" s="7" t="str">
        <f t="shared" si="30"/>
        <v/>
      </c>
      <c r="K478" s="6"/>
      <c r="L478" s="7" t="str">
        <f t="shared" si="31"/>
        <v xml:space="preserve"> </v>
      </c>
      <c r="M478" s="6"/>
    </row>
    <row r="479" spans="1:13" ht="38.25" x14ac:dyDescent="0.2">
      <c r="A479" s="5" t="s">
        <v>892</v>
      </c>
      <c r="B479" s="5" t="s">
        <v>397</v>
      </c>
      <c r="C479" s="6"/>
      <c r="D479" s="6"/>
      <c r="E479" s="7" t="str">
        <f t="shared" si="28"/>
        <v xml:space="preserve"> </v>
      </c>
      <c r="F479" s="6"/>
      <c r="G479" s="7" t="str">
        <f t="shared" si="29"/>
        <v xml:space="preserve"> </v>
      </c>
      <c r="H479" s="6"/>
      <c r="I479" s="6"/>
      <c r="J479" s="7" t="str">
        <f t="shared" si="30"/>
        <v xml:space="preserve"> </v>
      </c>
      <c r="K479" s="6"/>
      <c r="L479" s="7" t="str">
        <f t="shared" si="31"/>
        <v xml:space="preserve"> </v>
      </c>
      <c r="M479" s="6"/>
    </row>
    <row r="480" spans="1:13" ht="38.25" x14ac:dyDescent="0.2">
      <c r="A480" s="5" t="s">
        <v>25</v>
      </c>
      <c r="B480" s="5" t="s">
        <v>1436</v>
      </c>
      <c r="C480" s="6">
        <v>76338.7</v>
      </c>
      <c r="D480" s="6">
        <v>39568.081489999997</v>
      </c>
      <c r="E480" s="7">
        <f t="shared" si="28"/>
        <v>51.832270512859132</v>
      </c>
      <c r="F480" s="6">
        <v>6270.30782</v>
      </c>
      <c r="G480" s="7" t="str">
        <f t="shared" si="29"/>
        <v>свыше 200</v>
      </c>
      <c r="H480" s="6">
        <v>76338.7</v>
      </c>
      <c r="I480" s="6">
        <v>39568.081489999997</v>
      </c>
      <c r="J480" s="7">
        <f t="shared" si="30"/>
        <v>51.832270512859132</v>
      </c>
      <c r="K480" s="6">
        <v>6270.30782</v>
      </c>
      <c r="L480" s="7" t="str">
        <f t="shared" si="31"/>
        <v>свыше 200</v>
      </c>
      <c r="M480" s="6">
        <v>27124.906999999999</v>
      </c>
    </row>
    <row r="481" spans="1:13" ht="38.25" x14ac:dyDescent="0.2">
      <c r="A481" s="5" t="s">
        <v>0</v>
      </c>
      <c r="B481" s="5" t="s">
        <v>454</v>
      </c>
      <c r="C481" s="6">
        <v>439514.9</v>
      </c>
      <c r="D481" s="6">
        <v>118506.7012</v>
      </c>
      <c r="E481" s="7">
        <f t="shared" si="28"/>
        <v>26.963067964248765</v>
      </c>
      <c r="F481" s="6">
        <v>111738.21769</v>
      </c>
      <c r="G481" s="7">
        <f t="shared" si="29"/>
        <v>106.0574471742319</v>
      </c>
      <c r="H481" s="6">
        <v>439514.9</v>
      </c>
      <c r="I481" s="6">
        <v>118506.7012</v>
      </c>
      <c r="J481" s="7">
        <f t="shared" si="30"/>
        <v>26.963067964248765</v>
      </c>
      <c r="K481" s="6">
        <v>111738.21769</v>
      </c>
      <c r="L481" s="7">
        <f t="shared" si="31"/>
        <v>106.0574471742319</v>
      </c>
      <c r="M481" s="6">
        <v>36043.584510000001</v>
      </c>
    </row>
    <row r="482" spans="1:13" ht="51" x14ac:dyDescent="0.2">
      <c r="A482" s="5" t="s">
        <v>616</v>
      </c>
      <c r="B482" s="5" t="s">
        <v>428</v>
      </c>
      <c r="C482" s="6">
        <v>2910.9</v>
      </c>
      <c r="D482" s="6">
        <v>518.2704</v>
      </c>
      <c r="E482" s="7">
        <f t="shared" si="28"/>
        <v>17.804472843450476</v>
      </c>
      <c r="F482" s="6">
        <v>380.18400000000003</v>
      </c>
      <c r="G482" s="7">
        <f t="shared" si="29"/>
        <v>136.32093933463796</v>
      </c>
      <c r="H482" s="6">
        <v>2910.9</v>
      </c>
      <c r="I482" s="6">
        <v>518.2704</v>
      </c>
      <c r="J482" s="7">
        <f t="shared" si="30"/>
        <v>17.804472843450476</v>
      </c>
      <c r="K482" s="6">
        <v>380.18400000000003</v>
      </c>
      <c r="L482" s="7">
        <f t="shared" si="31"/>
        <v>136.32093933463796</v>
      </c>
      <c r="M482" s="6">
        <v>230.3424</v>
      </c>
    </row>
    <row r="483" spans="1:13" ht="51" x14ac:dyDescent="0.2">
      <c r="A483" s="5" t="s">
        <v>1594</v>
      </c>
      <c r="B483" s="5" t="s">
        <v>1152</v>
      </c>
      <c r="C483" s="6">
        <v>2910.9</v>
      </c>
      <c r="D483" s="6">
        <v>518.2704</v>
      </c>
      <c r="E483" s="7">
        <f t="shared" si="28"/>
        <v>17.804472843450476</v>
      </c>
      <c r="F483" s="6">
        <v>380.18400000000003</v>
      </c>
      <c r="G483" s="7">
        <f t="shared" si="29"/>
        <v>136.32093933463796</v>
      </c>
      <c r="H483" s="6">
        <v>2910.9</v>
      </c>
      <c r="I483" s="6">
        <v>518.2704</v>
      </c>
      <c r="J483" s="7">
        <f t="shared" si="30"/>
        <v>17.804472843450476</v>
      </c>
      <c r="K483" s="6">
        <v>380.18400000000003</v>
      </c>
      <c r="L483" s="7">
        <f t="shared" si="31"/>
        <v>136.32093933463796</v>
      </c>
      <c r="M483" s="6">
        <v>230.3424</v>
      </c>
    </row>
    <row r="484" spans="1:13" ht="25.5" x14ac:dyDescent="0.2">
      <c r="A484" s="5" t="s">
        <v>943</v>
      </c>
      <c r="B484" s="5" t="s">
        <v>919</v>
      </c>
      <c r="C484" s="6"/>
      <c r="D484" s="6"/>
      <c r="E484" s="7" t="str">
        <f t="shared" si="28"/>
        <v xml:space="preserve"> </v>
      </c>
      <c r="F484" s="6"/>
      <c r="G484" s="7" t="str">
        <f t="shared" si="29"/>
        <v xml:space="preserve"> </v>
      </c>
      <c r="H484" s="6"/>
      <c r="I484" s="6"/>
      <c r="J484" s="7" t="str">
        <f t="shared" si="30"/>
        <v xml:space="preserve"> </v>
      </c>
      <c r="K484" s="6"/>
      <c r="L484" s="7" t="str">
        <f t="shared" si="31"/>
        <v xml:space="preserve"> </v>
      </c>
      <c r="M484" s="6"/>
    </row>
    <row r="485" spans="1:13" ht="38.25" x14ac:dyDescent="0.2">
      <c r="A485" s="5" t="s">
        <v>291</v>
      </c>
      <c r="B485" s="5" t="s">
        <v>1284</v>
      </c>
      <c r="C485" s="6"/>
      <c r="D485" s="6"/>
      <c r="E485" s="7" t="str">
        <f t="shared" si="28"/>
        <v xml:space="preserve"> </v>
      </c>
      <c r="F485" s="6"/>
      <c r="G485" s="7" t="str">
        <f t="shared" si="29"/>
        <v xml:space="preserve"> </v>
      </c>
      <c r="H485" s="6"/>
      <c r="I485" s="6"/>
      <c r="J485" s="7" t="str">
        <f t="shared" si="30"/>
        <v xml:space="preserve"> </v>
      </c>
      <c r="K485" s="6"/>
      <c r="L485" s="7" t="str">
        <f t="shared" si="31"/>
        <v xml:space="preserve"> </v>
      </c>
      <c r="M485" s="6"/>
    </row>
    <row r="486" spans="1:13" ht="38.25" x14ac:dyDescent="0.2">
      <c r="A486" s="5" t="s">
        <v>94</v>
      </c>
      <c r="B486" s="5" t="s">
        <v>456</v>
      </c>
      <c r="C486" s="6">
        <v>24778.9</v>
      </c>
      <c r="D486" s="6"/>
      <c r="E486" s="7" t="str">
        <f t="shared" si="28"/>
        <v/>
      </c>
      <c r="F486" s="6"/>
      <c r="G486" s="7" t="str">
        <f t="shared" si="29"/>
        <v xml:space="preserve"> </v>
      </c>
      <c r="H486" s="6">
        <v>24778.9</v>
      </c>
      <c r="I486" s="6"/>
      <c r="J486" s="7" t="str">
        <f t="shared" si="30"/>
        <v/>
      </c>
      <c r="K486" s="6"/>
      <c r="L486" s="7" t="str">
        <f t="shared" si="31"/>
        <v xml:space="preserve"> </v>
      </c>
      <c r="M486" s="6"/>
    </row>
    <row r="487" spans="1:13" ht="51" x14ac:dyDescent="0.2">
      <c r="A487" s="5" t="s">
        <v>1121</v>
      </c>
      <c r="B487" s="5" t="s">
        <v>898</v>
      </c>
      <c r="C487" s="6">
        <v>24778.9</v>
      </c>
      <c r="D487" s="6"/>
      <c r="E487" s="7" t="str">
        <f t="shared" si="28"/>
        <v/>
      </c>
      <c r="F487" s="6"/>
      <c r="G487" s="7" t="str">
        <f t="shared" si="29"/>
        <v xml:space="preserve"> </v>
      </c>
      <c r="H487" s="6">
        <v>24778.9</v>
      </c>
      <c r="I487" s="6"/>
      <c r="J487" s="7" t="str">
        <f t="shared" si="30"/>
        <v/>
      </c>
      <c r="K487" s="6"/>
      <c r="L487" s="7" t="str">
        <f t="shared" si="31"/>
        <v xml:space="preserve"> </v>
      </c>
      <c r="M487" s="6"/>
    </row>
    <row r="488" spans="1:13" ht="38.25" x14ac:dyDescent="0.2">
      <c r="A488" s="5" t="s">
        <v>1138</v>
      </c>
      <c r="B488" s="5" t="s">
        <v>1188</v>
      </c>
      <c r="C488" s="6">
        <v>45863.7</v>
      </c>
      <c r="D488" s="6"/>
      <c r="E488" s="7" t="str">
        <f t="shared" si="28"/>
        <v/>
      </c>
      <c r="F488" s="6">
        <v>4864.5471600000001</v>
      </c>
      <c r="G488" s="7" t="str">
        <f t="shared" si="29"/>
        <v/>
      </c>
      <c r="H488" s="6">
        <v>45863.7</v>
      </c>
      <c r="I488" s="6"/>
      <c r="J488" s="7" t="str">
        <f t="shared" si="30"/>
        <v/>
      </c>
      <c r="K488" s="6">
        <v>4864.5471600000001</v>
      </c>
      <c r="L488" s="7" t="str">
        <f t="shared" si="31"/>
        <v/>
      </c>
      <c r="M488" s="6"/>
    </row>
    <row r="489" spans="1:13" ht="38.25" x14ac:dyDescent="0.2">
      <c r="A489" s="5" t="s">
        <v>1459</v>
      </c>
      <c r="B489" s="5" t="s">
        <v>543</v>
      </c>
      <c r="C489" s="6">
        <v>45863.7</v>
      </c>
      <c r="D489" s="6"/>
      <c r="E489" s="7" t="str">
        <f t="shared" si="28"/>
        <v/>
      </c>
      <c r="F489" s="6">
        <v>4864.5471600000001</v>
      </c>
      <c r="G489" s="7" t="str">
        <f t="shared" si="29"/>
        <v/>
      </c>
      <c r="H489" s="6">
        <v>45863.7</v>
      </c>
      <c r="I489" s="6"/>
      <c r="J489" s="7" t="str">
        <f t="shared" si="30"/>
        <v/>
      </c>
      <c r="K489" s="6">
        <v>4864.5471600000001</v>
      </c>
      <c r="L489" s="7" t="str">
        <f t="shared" si="31"/>
        <v/>
      </c>
      <c r="M489" s="6"/>
    </row>
    <row r="490" spans="1:13" ht="63.75" x14ac:dyDescent="0.2">
      <c r="A490" s="5" t="s">
        <v>132</v>
      </c>
      <c r="B490" s="5" t="s">
        <v>1040</v>
      </c>
      <c r="C490" s="6">
        <v>47430</v>
      </c>
      <c r="D490" s="6">
        <v>8370</v>
      </c>
      <c r="E490" s="7">
        <f t="shared" si="28"/>
        <v>17.647058823529413</v>
      </c>
      <c r="F490" s="6">
        <v>4185</v>
      </c>
      <c r="G490" s="7">
        <f t="shared" si="29"/>
        <v>200</v>
      </c>
      <c r="H490" s="6">
        <v>47430</v>
      </c>
      <c r="I490" s="6">
        <v>8370</v>
      </c>
      <c r="J490" s="7">
        <f t="shared" si="30"/>
        <v>17.647058823529413</v>
      </c>
      <c r="K490" s="6">
        <v>4185</v>
      </c>
      <c r="L490" s="7">
        <f t="shared" si="31"/>
        <v>200</v>
      </c>
      <c r="M490" s="6">
        <v>8370</v>
      </c>
    </row>
    <row r="491" spans="1:13" ht="63.75" x14ac:dyDescent="0.2">
      <c r="A491" s="5" t="s">
        <v>1146</v>
      </c>
      <c r="B491" s="5" t="s">
        <v>1559</v>
      </c>
      <c r="C491" s="6">
        <v>47430</v>
      </c>
      <c r="D491" s="6">
        <v>8370</v>
      </c>
      <c r="E491" s="7">
        <f t="shared" si="28"/>
        <v>17.647058823529413</v>
      </c>
      <c r="F491" s="6">
        <v>4185</v>
      </c>
      <c r="G491" s="7">
        <f t="shared" si="29"/>
        <v>200</v>
      </c>
      <c r="H491" s="6">
        <v>47430</v>
      </c>
      <c r="I491" s="6">
        <v>8370</v>
      </c>
      <c r="J491" s="7">
        <f t="shared" si="30"/>
        <v>17.647058823529413</v>
      </c>
      <c r="K491" s="6">
        <v>4185</v>
      </c>
      <c r="L491" s="7">
        <f t="shared" si="31"/>
        <v>200</v>
      </c>
      <c r="M491" s="6">
        <v>8370</v>
      </c>
    </row>
    <row r="492" spans="1:13" ht="38.25" x14ac:dyDescent="0.2">
      <c r="A492" s="5" t="s">
        <v>211</v>
      </c>
      <c r="B492" s="5" t="s">
        <v>493</v>
      </c>
      <c r="C492" s="6"/>
      <c r="D492" s="6"/>
      <c r="E492" s="7" t="str">
        <f t="shared" si="28"/>
        <v xml:space="preserve"> </v>
      </c>
      <c r="F492" s="6">
        <v>1076.2255299999999</v>
      </c>
      <c r="G492" s="7" t="str">
        <f t="shared" si="29"/>
        <v/>
      </c>
      <c r="H492" s="6"/>
      <c r="I492" s="6"/>
      <c r="J492" s="7" t="str">
        <f t="shared" si="30"/>
        <v xml:space="preserve"> </v>
      </c>
      <c r="K492" s="6">
        <v>1076.2255299999999</v>
      </c>
      <c r="L492" s="7" t="str">
        <f t="shared" si="31"/>
        <v/>
      </c>
      <c r="M492" s="6"/>
    </row>
    <row r="493" spans="1:13" ht="51" x14ac:dyDescent="0.2">
      <c r="A493" s="5" t="s">
        <v>1236</v>
      </c>
      <c r="B493" s="5" t="s">
        <v>109</v>
      </c>
      <c r="C493" s="6"/>
      <c r="D493" s="6"/>
      <c r="E493" s="7" t="str">
        <f t="shared" si="28"/>
        <v xml:space="preserve"> </v>
      </c>
      <c r="F493" s="6">
        <v>1076.2255299999999</v>
      </c>
      <c r="G493" s="7" t="str">
        <f t="shared" si="29"/>
        <v/>
      </c>
      <c r="H493" s="6"/>
      <c r="I493" s="6"/>
      <c r="J493" s="7" t="str">
        <f t="shared" si="30"/>
        <v xml:space="preserve"> </v>
      </c>
      <c r="K493" s="6">
        <v>1076.2255299999999</v>
      </c>
      <c r="L493" s="7" t="str">
        <f t="shared" si="31"/>
        <v/>
      </c>
      <c r="M493" s="6"/>
    </row>
    <row r="494" spans="1:13" ht="38.25" x14ac:dyDescent="0.2">
      <c r="A494" s="5" t="s">
        <v>1537</v>
      </c>
      <c r="B494" s="5" t="s">
        <v>1280</v>
      </c>
      <c r="C494" s="6"/>
      <c r="D494" s="6"/>
      <c r="E494" s="7" t="str">
        <f t="shared" si="28"/>
        <v xml:space="preserve"> </v>
      </c>
      <c r="F494" s="6"/>
      <c r="G494" s="7" t="str">
        <f t="shared" si="29"/>
        <v xml:space="preserve"> </v>
      </c>
      <c r="H494" s="6"/>
      <c r="I494" s="6"/>
      <c r="J494" s="7" t="str">
        <f t="shared" si="30"/>
        <v xml:space="preserve"> </v>
      </c>
      <c r="K494" s="6"/>
      <c r="L494" s="7" t="str">
        <f t="shared" si="31"/>
        <v xml:space="preserve"> </v>
      </c>
      <c r="M494" s="6"/>
    </row>
    <row r="495" spans="1:13" ht="38.25" x14ac:dyDescent="0.2">
      <c r="A495" s="5" t="s">
        <v>416</v>
      </c>
      <c r="B495" s="5" t="s">
        <v>112</v>
      </c>
      <c r="C495" s="6"/>
      <c r="D495" s="6"/>
      <c r="E495" s="7" t="str">
        <f t="shared" si="28"/>
        <v xml:space="preserve"> </v>
      </c>
      <c r="F495" s="6"/>
      <c r="G495" s="7" t="str">
        <f t="shared" si="29"/>
        <v xml:space="preserve"> </v>
      </c>
      <c r="H495" s="6"/>
      <c r="I495" s="6"/>
      <c r="J495" s="7" t="str">
        <f t="shared" si="30"/>
        <v xml:space="preserve"> </v>
      </c>
      <c r="K495" s="6"/>
      <c r="L495" s="7" t="str">
        <f t="shared" si="31"/>
        <v xml:space="preserve"> </v>
      </c>
      <c r="M495" s="6"/>
    </row>
    <row r="496" spans="1:13" ht="51" x14ac:dyDescent="0.2">
      <c r="A496" s="5" t="s">
        <v>572</v>
      </c>
      <c r="B496" s="5" t="s">
        <v>87</v>
      </c>
      <c r="C496" s="6">
        <v>1487.1</v>
      </c>
      <c r="D496" s="6"/>
      <c r="E496" s="7" t="str">
        <f t="shared" si="28"/>
        <v/>
      </c>
      <c r="F496" s="6"/>
      <c r="G496" s="7" t="str">
        <f t="shared" si="29"/>
        <v xml:space="preserve"> </v>
      </c>
      <c r="H496" s="6">
        <v>1487.1</v>
      </c>
      <c r="I496" s="6"/>
      <c r="J496" s="7" t="str">
        <f t="shared" si="30"/>
        <v/>
      </c>
      <c r="K496" s="6"/>
      <c r="L496" s="7" t="str">
        <f t="shared" si="31"/>
        <v xml:space="preserve"> </v>
      </c>
      <c r="M496" s="6"/>
    </row>
    <row r="497" spans="1:13" ht="63.75" x14ac:dyDescent="0.2">
      <c r="A497" s="5" t="s">
        <v>1552</v>
      </c>
      <c r="B497" s="5" t="s">
        <v>318</v>
      </c>
      <c r="C497" s="6">
        <v>1487.1</v>
      </c>
      <c r="D497" s="6"/>
      <c r="E497" s="7" t="str">
        <f t="shared" si="28"/>
        <v/>
      </c>
      <c r="F497" s="6"/>
      <c r="G497" s="7" t="str">
        <f t="shared" si="29"/>
        <v xml:space="preserve"> </v>
      </c>
      <c r="H497" s="6">
        <v>1487.1</v>
      </c>
      <c r="I497" s="6"/>
      <c r="J497" s="7" t="str">
        <f t="shared" si="30"/>
        <v/>
      </c>
      <c r="K497" s="6"/>
      <c r="L497" s="7" t="str">
        <f t="shared" si="31"/>
        <v xml:space="preserve"> </v>
      </c>
      <c r="M497" s="6"/>
    </row>
    <row r="498" spans="1:13" ht="51" x14ac:dyDescent="0.2">
      <c r="A498" s="5" t="s">
        <v>1358</v>
      </c>
      <c r="B498" s="5" t="s">
        <v>567</v>
      </c>
      <c r="C498" s="6">
        <v>95415.2</v>
      </c>
      <c r="D498" s="6">
        <v>8546.1294600000001</v>
      </c>
      <c r="E498" s="7">
        <f t="shared" si="28"/>
        <v>8.9567799050884975</v>
      </c>
      <c r="F498" s="6"/>
      <c r="G498" s="7" t="str">
        <f t="shared" si="29"/>
        <v xml:space="preserve"> </v>
      </c>
      <c r="H498" s="6">
        <v>95415.2</v>
      </c>
      <c r="I498" s="6">
        <v>8546.1294600000001</v>
      </c>
      <c r="J498" s="7">
        <f t="shared" si="30"/>
        <v>8.9567799050884975</v>
      </c>
      <c r="K498" s="6"/>
      <c r="L498" s="7" t="str">
        <f t="shared" si="31"/>
        <v xml:space="preserve"> </v>
      </c>
      <c r="M498" s="6">
        <v>8546.1294600000001</v>
      </c>
    </row>
    <row r="499" spans="1:13" ht="51" x14ac:dyDescent="0.2">
      <c r="A499" s="5" t="s">
        <v>46</v>
      </c>
      <c r="B499" s="5" t="s">
        <v>1566</v>
      </c>
      <c r="C499" s="6">
        <v>95415.2</v>
      </c>
      <c r="D499" s="6">
        <v>8546.1294600000001</v>
      </c>
      <c r="E499" s="7">
        <f t="shared" si="28"/>
        <v>8.9567799050884975</v>
      </c>
      <c r="F499" s="6"/>
      <c r="G499" s="7" t="str">
        <f t="shared" si="29"/>
        <v xml:space="preserve"> </v>
      </c>
      <c r="H499" s="6">
        <v>95415.2</v>
      </c>
      <c r="I499" s="6">
        <v>8546.1294600000001</v>
      </c>
      <c r="J499" s="7">
        <f t="shared" si="30"/>
        <v>8.9567799050884975</v>
      </c>
      <c r="K499" s="6"/>
      <c r="L499" s="7" t="str">
        <f t="shared" si="31"/>
        <v xml:space="preserve"> </v>
      </c>
      <c r="M499" s="6">
        <v>8546.1294600000001</v>
      </c>
    </row>
    <row r="500" spans="1:13" x14ac:dyDescent="0.2">
      <c r="A500" s="5" t="s">
        <v>528</v>
      </c>
      <c r="B500" s="5" t="s">
        <v>1246</v>
      </c>
      <c r="C500" s="6"/>
      <c r="D500" s="6"/>
      <c r="E500" s="7" t="str">
        <f t="shared" si="28"/>
        <v xml:space="preserve"> </v>
      </c>
      <c r="F500" s="6"/>
      <c r="G500" s="7" t="str">
        <f t="shared" si="29"/>
        <v xml:space="preserve"> </v>
      </c>
      <c r="H500" s="6"/>
      <c r="I500" s="6"/>
      <c r="J500" s="7" t="str">
        <f t="shared" si="30"/>
        <v xml:space="preserve"> </v>
      </c>
      <c r="K500" s="6"/>
      <c r="L500" s="7" t="str">
        <f t="shared" si="31"/>
        <v xml:space="preserve"> </v>
      </c>
      <c r="M500" s="6"/>
    </row>
    <row r="501" spans="1:13" ht="25.5" x14ac:dyDescent="0.2">
      <c r="A501" s="5" t="s">
        <v>872</v>
      </c>
      <c r="B501" s="5" t="s">
        <v>32</v>
      </c>
      <c r="C501" s="6"/>
      <c r="D501" s="6"/>
      <c r="E501" s="7" t="str">
        <f t="shared" si="28"/>
        <v xml:space="preserve"> </v>
      </c>
      <c r="F501" s="6"/>
      <c r="G501" s="7" t="str">
        <f t="shared" si="29"/>
        <v xml:space="preserve"> </v>
      </c>
      <c r="H501" s="6"/>
      <c r="I501" s="6"/>
      <c r="J501" s="7" t="str">
        <f t="shared" si="30"/>
        <v xml:space="preserve"> </v>
      </c>
      <c r="K501" s="6"/>
      <c r="L501" s="7" t="str">
        <f t="shared" si="31"/>
        <v xml:space="preserve"> </v>
      </c>
      <c r="M501" s="6"/>
    </row>
    <row r="502" spans="1:13" ht="25.5" x14ac:dyDescent="0.2">
      <c r="A502" s="5" t="s">
        <v>450</v>
      </c>
      <c r="B502" s="5" t="s">
        <v>1416</v>
      </c>
      <c r="C502" s="6">
        <v>21572.2</v>
      </c>
      <c r="D502" s="6"/>
      <c r="E502" s="7" t="str">
        <f t="shared" si="28"/>
        <v/>
      </c>
      <c r="F502" s="6"/>
      <c r="G502" s="7" t="str">
        <f t="shared" si="29"/>
        <v xml:space="preserve"> </v>
      </c>
      <c r="H502" s="6">
        <v>21572.2</v>
      </c>
      <c r="I502" s="6"/>
      <c r="J502" s="7" t="str">
        <f t="shared" si="30"/>
        <v/>
      </c>
      <c r="K502" s="6"/>
      <c r="L502" s="7" t="str">
        <f t="shared" si="31"/>
        <v xml:space="preserve"> </v>
      </c>
      <c r="M502" s="6"/>
    </row>
    <row r="503" spans="1:13" ht="25.5" x14ac:dyDescent="0.2">
      <c r="A503" s="5" t="s">
        <v>803</v>
      </c>
      <c r="B503" s="5" t="s">
        <v>222</v>
      </c>
      <c r="C503" s="6">
        <v>21572.2</v>
      </c>
      <c r="D503" s="6"/>
      <c r="E503" s="7" t="str">
        <f t="shared" si="28"/>
        <v/>
      </c>
      <c r="F503" s="6"/>
      <c r="G503" s="7" t="str">
        <f t="shared" si="29"/>
        <v xml:space="preserve"> </v>
      </c>
      <c r="H503" s="6">
        <v>21572.2</v>
      </c>
      <c r="I503" s="6"/>
      <c r="J503" s="7" t="str">
        <f t="shared" si="30"/>
        <v/>
      </c>
      <c r="K503" s="6"/>
      <c r="L503" s="7" t="str">
        <f t="shared" si="31"/>
        <v xml:space="preserve"> </v>
      </c>
      <c r="M503" s="6"/>
    </row>
    <row r="504" spans="1:13" ht="38.25" x14ac:dyDescent="0.2">
      <c r="A504" s="5" t="s">
        <v>1383</v>
      </c>
      <c r="B504" s="5" t="s">
        <v>537</v>
      </c>
      <c r="C504" s="6">
        <v>10992.7</v>
      </c>
      <c r="D504" s="6"/>
      <c r="E504" s="7" t="str">
        <f t="shared" si="28"/>
        <v/>
      </c>
      <c r="F504" s="6"/>
      <c r="G504" s="7" t="str">
        <f t="shared" si="29"/>
        <v xml:space="preserve"> </v>
      </c>
      <c r="H504" s="6">
        <v>10992.7</v>
      </c>
      <c r="I504" s="6"/>
      <c r="J504" s="7" t="str">
        <f t="shared" si="30"/>
        <v/>
      </c>
      <c r="K504" s="6"/>
      <c r="L504" s="7" t="str">
        <f t="shared" si="31"/>
        <v xml:space="preserve"> </v>
      </c>
      <c r="M504" s="6"/>
    </row>
    <row r="505" spans="1:13" ht="38.25" x14ac:dyDescent="0.2">
      <c r="A505" s="5" t="s">
        <v>772</v>
      </c>
      <c r="B505" s="5" t="s">
        <v>654</v>
      </c>
      <c r="C505" s="6">
        <v>10992.7</v>
      </c>
      <c r="D505" s="6"/>
      <c r="E505" s="7" t="str">
        <f t="shared" si="28"/>
        <v/>
      </c>
      <c r="F505" s="6"/>
      <c r="G505" s="7" t="str">
        <f t="shared" si="29"/>
        <v xml:space="preserve"> </v>
      </c>
      <c r="H505" s="6">
        <v>10992.7</v>
      </c>
      <c r="I505" s="6"/>
      <c r="J505" s="7" t="str">
        <f t="shared" si="30"/>
        <v/>
      </c>
      <c r="K505" s="6"/>
      <c r="L505" s="7" t="str">
        <f t="shared" si="31"/>
        <v xml:space="preserve"> </v>
      </c>
      <c r="M505" s="6"/>
    </row>
    <row r="506" spans="1:13" ht="38.25" x14ac:dyDescent="0.2">
      <c r="A506" s="5" t="s">
        <v>1617</v>
      </c>
      <c r="B506" s="5" t="s">
        <v>1321</v>
      </c>
      <c r="C506" s="6"/>
      <c r="D506" s="6"/>
      <c r="E506" s="7" t="str">
        <f t="shared" si="28"/>
        <v xml:space="preserve"> </v>
      </c>
      <c r="F506" s="6"/>
      <c r="G506" s="7" t="str">
        <f t="shared" si="29"/>
        <v xml:space="preserve"> </v>
      </c>
      <c r="H506" s="6"/>
      <c r="I506" s="6"/>
      <c r="J506" s="7" t="str">
        <f t="shared" si="30"/>
        <v xml:space="preserve"> </v>
      </c>
      <c r="K506" s="6"/>
      <c r="L506" s="7" t="str">
        <f t="shared" si="31"/>
        <v xml:space="preserve"> </v>
      </c>
      <c r="M506" s="6"/>
    </row>
    <row r="507" spans="1:13" ht="38.25" x14ac:dyDescent="0.2">
      <c r="A507" s="5" t="s">
        <v>311</v>
      </c>
      <c r="B507" s="5" t="s">
        <v>726</v>
      </c>
      <c r="C507" s="6"/>
      <c r="D507" s="6"/>
      <c r="E507" s="7" t="str">
        <f t="shared" si="28"/>
        <v xml:space="preserve"> </v>
      </c>
      <c r="F507" s="6"/>
      <c r="G507" s="7" t="str">
        <f t="shared" si="29"/>
        <v xml:space="preserve"> </v>
      </c>
      <c r="H507" s="6"/>
      <c r="I507" s="6"/>
      <c r="J507" s="7" t="str">
        <f t="shared" si="30"/>
        <v xml:space="preserve"> </v>
      </c>
      <c r="K507" s="6"/>
      <c r="L507" s="7" t="str">
        <f t="shared" si="31"/>
        <v xml:space="preserve"> </v>
      </c>
      <c r="M507" s="6"/>
    </row>
    <row r="508" spans="1:13" x14ac:dyDescent="0.2">
      <c r="A508" s="5" t="s">
        <v>369</v>
      </c>
      <c r="B508" s="5" t="s">
        <v>985</v>
      </c>
      <c r="C508" s="6">
        <v>38857.5</v>
      </c>
      <c r="D508" s="6">
        <v>2902.80638</v>
      </c>
      <c r="E508" s="7">
        <f t="shared" si="28"/>
        <v>7.4703889339252401</v>
      </c>
      <c r="F508" s="6">
        <v>82.010279999999995</v>
      </c>
      <c r="G508" s="7" t="str">
        <f t="shared" si="29"/>
        <v>свыше 200</v>
      </c>
      <c r="H508" s="6">
        <v>38857.5</v>
      </c>
      <c r="I508" s="6">
        <v>2902.80638</v>
      </c>
      <c r="J508" s="7">
        <f t="shared" si="30"/>
        <v>7.4703889339252401</v>
      </c>
      <c r="K508" s="6">
        <v>82.010279999999995</v>
      </c>
      <c r="L508" s="7" t="str">
        <f t="shared" si="31"/>
        <v>свыше 200</v>
      </c>
      <c r="M508" s="6">
        <v>2856.97469</v>
      </c>
    </row>
    <row r="509" spans="1:13" ht="25.5" x14ac:dyDescent="0.2">
      <c r="A509" s="5" t="s">
        <v>1387</v>
      </c>
      <c r="B509" s="5" t="s">
        <v>417</v>
      </c>
      <c r="C509" s="6">
        <v>38857.5</v>
      </c>
      <c r="D509" s="6">
        <v>2902.80638</v>
      </c>
      <c r="E509" s="7">
        <f t="shared" si="28"/>
        <v>7.4703889339252401</v>
      </c>
      <c r="F509" s="6">
        <v>82.010279999999995</v>
      </c>
      <c r="G509" s="7" t="str">
        <f t="shared" si="29"/>
        <v>свыше 200</v>
      </c>
      <c r="H509" s="6">
        <v>38857.5</v>
      </c>
      <c r="I509" s="6">
        <v>2902.80638</v>
      </c>
      <c r="J509" s="7">
        <f t="shared" si="30"/>
        <v>7.4703889339252401</v>
      </c>
      <c r="K509" s="6">
        <v>82.010279999999995</v>
      </c>
      <c r="L509" s="7" t="str">
        <f t="shared" si="31"/>
        <v>свыше 200</v>
      </c>
      <c r="M509" s="6">
        <v>2856.97469</v>
      </c>
    </row>
    <row r="510" spans="1:13" ht="25.5" x14ac:dyDescent="0.2">
      <c r="A510" s="5" t="s">
        <v>1193</v>
      </c>
      <c r="B510" s="5" t="s">
        <v>1307</v>
      </c>
      <c r="C510" s="6">
        <v>18957.599999999999</v>
      </c>
      <c r="D510" s="6">
        <v>2063</v>
      </c>
      <c r="E510" s="7">
        <f t="shared" si="28"/>
        <v>10.882179178799005</v>
      </c>
      <c r="F510" s="6"/>
      <c r="G510" s="7" t="str">
        <f t="shared" si="29"/>
        <v xml:space="preserve"> </v>
      </c>
      <c r="H510" s="6">
        <v>18957.599999999999</v>
      </c>
      <c r="I510" s="6">
        <v>2063</v>
      </c>
      <c r="J510" s="7">
        <f t="shared" si="30"/>
        <v>10.882179178799005</v>
      </c>
      <c r="K510" s="6"/>
      <c r="L510" s="7" t="str">
        <f t="shared" si="31"/>
        <v xml:space="preserve"> </v>
      </c>
      <c r="M510" s="6">
        <v>2063</v>
      </c>
    </row>
    <row r="511" spans="1:13" ht="25.5" x14ac:dyDescent="0.2">
      <c r="A511" s="5" t="s">
        <v>559</v>
      </c>
      <c r="B511" s="5" t="s">
        <v>461</v>
      </c>
      <c r="C511" s="6">
        <v>18957.599999999999</v>
      </c>
      <c r="D511" s="6">
        <v>2063</v>
      </c>
      <c r="E511" s="7">
        <f t="shared" si="28"/>
        <v>10.882179178799005</v>
      </c>
      <c r="F511" s="6"/>
      <c r="G511" s="7" t="str">
        <f t="shared" si="29"/>
        <v xml:space="preserve"> </v>
      </c>
      <c r="H511" s="6">
        <v>18957.599999999999</v>
      </c>
      <c r="I511" s="6">
        <v>2063</v>
      </c>
      <c r="J511" s="7">
        <f t="shared" si="30"/>
        <v>10.882179178799005</v>
      </c>
      <c r="K511" s="6"/>
      <c r="L511" s="7" t="str">
        <f t="shared" si="31"/>
        <v xml:space="preserve"> </v>
      </c>
      <c r="M511" s="6">
        <v>2063</v>
      </c>
    </row>
    <row r="512" spans="1:13" ht="25.5" x14ac:dyDescent="0.2">
      <c r="A512" s="5" t="s">
        <v>1423</v>
      </c>
      <c r="B512" s="5" t="s">
        <v>527</v>
      </c>
      <c r="C512" s="6"/>
      <c r="D512" s="6"/>
      <c r="E512" s="7" t="str">
        <f t="shared" si="28"/>
        <v xml:space="preserve"> </v>
      </c>
      <c r="F512" s="6">
        <v>589.36927000000003</v>
      </c>
      <c r="G512" s="7" t="str">
        <f t="shared" si="29"/>
        <v/>
      </c>
      <c r="H512" s="6"/>
      <c r="I512" s="6"/>
      <c r="J512" s="7" t="str">
        <f t="shared" si="30"/>
        <v xml:space="preserve"> </v>
      </c>
      <c r="K512" s="6">
        <v>589.36927000000003</v>
      </c>
      <c r="L512" s="7" t="str">
        <f t="shared" si="31"/>
        <v/>
      </c>
      <c r="M512" s="6"/>
    </row>
    <row r="513" spans="1:13" ht="38.25" x14ac:dyDescent="0.2">
      <c r="A513" s="5" t="s">
        <v>121</v>
      </c>
      <c r="B513" s="5" t="s">
        <v>467</v>
      </c>
      <c r="C513" s="6"/>
      <c r="D513" s="6"/>
      <c r="E513" s="7" t="str">
        <f t="shared" si="28"/>
        <v xml:space="preserve"> </v>
      </c>
      <c r="F513" s="6">
        <v>589.36927000000003</v>
      </c>
      <c r="G513" s="7" t="str">
        <f t="shared" si="29"/>
        <v/>
      </c>
      <c r="H513" s="6"/>
      <c r="I513" s="6"/>
      <c r="J513" s="7" t="str">
        <f t="shared" si="30"/>
        <v xml:space="preserve"> </v>
      </c>
      <c r="K513" s="6">
        <v>589.36927000000003</v>
      </c>
      <c r="L513" s="7" t="str">
        <f t="shared" si="31"/>
        <v/>
      </c>
      <c r="M513" s="6"/>
    </row>
    <row r="514" spans="1:13" ht="25.5" x14ac:dyDescent="0.2">
      <c r="A514" s="5" t="s">
        <v>1622</v>
      </c>
      <c r="B514" s="5" t="s">
        <v>1242</v>
      </c>
      <c r="C514" s="6"/>
      <c r="D514" s="6"/>
      <c r="E514" s="7" t="str">
        <f t="shared" si="28"/>
        <v xml:space="preserve"> </v>
      </c>
      <c r="F514" s="6"/>
      <c r="G514" s="7" t="str">
        <f t="shared" si="29"/>
        <v xml:space="preserve"> </v>
      </c>
      <c r="H514" s="6"/>
      <c r="I514" s="6"/>
      <c r="J514" s="7" t="str">
        <f t="shared" si="30"/>
        <v xml:space="preserve"> </v>
      </c>
      <c r="K514" s="6"/>
      <c r="L514" s="7" t="str">
        <f t="shared" si="31"/>
        <v xml:space="preserve"> </v>
      </c>
      <c r="M514" s="6"/>
    </row>
    <row r="515" spans="1:13" ht="38.25" x14ac:dyDescent="0.2">
      <c r="A515" s="5" t="s">
        <v>1503</v>
      </c>
      <c r="B515" s="5" t="s">
        <v>1580</v>
      </c>
      <c r="C515" s="6">
        <v>129761</v>
      </c>
      <c r="D515" s="6">
        <v>1402.4536800000001</v>
      </c>
      <c r="E515" s="7">
        <f t="shared" si="28"/>
        <v>1.080797527762579</v>
      </c>
      <c r="F515" s="6"/>
      <c r="G515" s="7" t="str">
        <f t="shared" si="29"/>
        <v xml:space="preserve"> </v>
      </c>
      <c r="H515" s="6">
        <v>129761</v>
      </c>
      <c r="I515" s="6">
        <v>1402.4536800000001</v>
      </c>
      <c r="J515" s="7">
        <f t="shared" si="30"/>
        <v>1.080797527762579</v>
      </c>
      <c r="K515" s="6"/>
      <c r="L515" s="7" t="str">
        <f t="shared" si="31"/>
        <v xml:space="preserve"> </v>
      </c>
      <c r="M515" s="6">
        <v>1402.4536800000001</v>
      </c>
    </row>
    <row r="516" spans="1:13" ht="38.25" x14ac:dyDescent="0.2">
      <c r="A516" s="5" t="s">
        <v>908</v>
      </c>
      <c r="B516" s="5" t="s">
        <v>644</v>
      </c>
      <c r="C516" s="6">
        <v>129761</v>
      </c>
      <c r="D516" s="6">
        <v>1402.4536800000001</v>
      </c>
      <c r="E516" s="7">
        <f t="shared" si="28"/>
        <v>1.080797527762579</v>
      </c>
      <c r="F516" s="6"/>
      <c r="G516" s="7" t="str">
        <f t="shared" si="29"/>
        <v xml:space="preserve"> </v>
      </c>
      <c r="H516" s="6">
        <v>129761</v>
      </c>
      <c r="I516" s="6">
        <v>1402.4536800000001</v>
      </c>
      <c r="J516" s="7">
        <f t="shared" si="30"/>
        <v>1.080797527762579</v>
      </c>
      <c r="K516" s="6"/>
      <c r="L516" s="7" t="str">
        <f t="shared" si="31"/>
        <v xml:space="preserve"> </v>
      </c>
      <c r="M516" s="6">
        <v>1402.4536800000001</v>
      </c>
    </row>
    <row r="517" spans="1:13" ht="25.5" x14ac:dyDescent="0.2">
      <c r="A517" s="5" t="s">
        <v>157</v>
      </c>
      <c r="B517" s="5" t="s">
        <v>421</v>
      </c>
      <c r="C517" s="6">
        <v>8826.2999999999993</v>
      </c>
      <c r="D517" s="6"/>
      <c r="E517" s="7" t="str">
        <f t="shared" si="28"/>
        <v/>
      </c>
      <c r="F517" s="6"/>
      <c r="G517" s="7" t="str">
        <f t="shared" si="29"/>
        <v xml:space="preserve"> </v>
      </c>
      <c r="H517" s="6">
        <v>8826.2999999999993</v>
      </c>
      <c r="I517" s="6"/>
      <c r="J517" s="7" t="str">
        <f t="shared" si="30"/>
        <v/>
      </c>
      <c r="K517" s="6"/>
      <c r="L517" s="7" t="str">
        <f t="shared" si="31"/>
        <v xml:space="preserve"> </v>
      </c>
      <c r="M517" s="6"/>
    </row>
    <row r="518" spans="1:13" ht="25.5" x14ac:dyDescent="0.2">
      <c r="A518" s="5" t="s">
        <v>1160</v>
      </c>
      <c r="B518" s="5" t="s">
        <v>1366</v>
      </c>
      <c r="C518" s="6">
        <v>8826.2999999999993</v>
      </c>
      <c r="D518" s="6"/>
      <c r="E518" s="7" t="str">
        <f t="shared" si="28"/>
        <v/>
      </c>
      <c r="F518" s="6"/>
      <c r="G518" s="7" t="str">
        <f t="shared" si="29"/>
        <v xml:space="preserve"> </v>
      </c>
      <c r="H518" s="6">
        <v>8826.2999999999993</v>
      </c>
      <c r="I518" s="6"/>
      <c r="J518" s="7" t="str">
        <f t="shared" si="30"/>
        <v/>
      </c>
      <c r="K518" s="6"/>
      <c r="L518" s="7" t="str">
        <f t="shared" si="31"/>
        <v xml:space="preserve"> </v>
      </c>
      <c r="M518" s="6"/>
    </row>
    <row r="519" spans="1:13" ht="51" x14ac:dyDescent="0.2">
      <c r="A519" s="5" t="s">
        <v>954</v>
      </c>
      <c r="B519" s="5" t="s">
        <v>1614</v>
      </c>
      <c r="C519" s="6">
        <v>3313.1</v>
      </c>
      <c r="D519" s="6">
        <v>3313.1</v>
      </c>
      <c r="E519" s="7">
        <f t="shared" ref="E519:E582" si="32">IF(C519=0," ",IF(D519/C519*100&gt;200,"свыше 200",IF(D519/C519&gt;0,D519/C519*100,"")))</f>
        <v>100</v>
      </c>
      <c r="F519" s="6"/>
      <c r="G519" s="7" t="str">
        <f t="shared" ref="G519:G582" si="33">IF(F519=0," ",IF(D519/F519*100&gt;200,"свыше 200",IF(D519/F519&gt;0,D519/F519*100,"")))</f>
        <v xml:space="preserve"> </v>
      </c>
      <c r="H519" s="6">
        <v>3313.1</v>
      </c>
      <c r="I519" s="6">
        <v>3313.1</v>
      </c>
      <c r="J519" s="7">
        <f t="shared" ref="J519:J582" si="34">IF(H519=0," ",IF(I519/H519*100&gt;200,"свыше 200",IF(I519/H519&gt;0,I519/H519*100,"")))</f>
        <v>100</v>
      </c>
      <c r="K519" s="6"/>
      <c r="L519" s="7" t="str">
        <f t="shared" ref="L519:L582" si="35">IF(K519=0," ",IF(I519/K519*100&gt;200,"свыше 200",IF(I519/K519&gt;0,I519/K519*100,"")))</f>
        <v xml:space="preserve"> </v>
      </c>
      <c r="M519" s="6">
        <v>3313.1</v>
      </c>
    </row>
    <row r="520" spans="1:13" ht="63.75" x14ac:dyDescent="0.2">
      <c r="A520" s="5" t="s">
        <v>305</v>
      </c>
      <c r="B520" s="5" t="s">
        <v>522</v>
      </c>
      <c r="C520" s="6">
        <v>3313.1</v>
      </c>
      <c r="D520" s="6">
        <v>3313.1</v>
      </c>
      <c r="E520" s="7">
        <f t="shared" si="32"/>
        <v>100</v>
      </c>
      <c r="F520" s="6"/>
      <c r="G520" s="7" t="str">
        <f t="shared" si="33"/>
        <v xml:space="preserve"> </v>
      </c>
      <c r="H520" s="6">
        <v>3313.1</v>
      </c>
      <c r="I520" s="6">
        <v>3313.1</v>
      </c>
      <c r="J520" s="7">
        <f t="shared" si="34"/>
        <v>100</v>
      </c>
      <c r="K520" s="6"/>
      <c r="L520" s="7" t="str">
        <f t="shared" si="35"/>
        <v xml:space="preserve"> </v>
      </c>
      <c r="M520" s="6">
        <v>3313.1</v>
      </c>
    </row>
    <row r="521" spans="1:13" ht="25.5" x14ac:dyDescent="0.2">
      <c r="A521" s="5" t="s">
        <v>691</v>
      </c>
      <c r="B521" s="5" t="s">
        <v>110</v>
      </c>
      <c r="C521" s="6">
        <v>297654.3</v>
      </c>
      <c r="D521" s="6"/>
      <c r="E521" s="7" t="str">
        <f t="shared" si="32"/>
        <v/>
      </c>
      <c r="F521" s="6"/>
      <c r="G521" s="7" t="str">
        <f t="shared" si="33"/>
        <v xml:space="preserve"> </v>
      </c>
      <c r="H521" s="6">
        <v>297654.3</v>
      </c>
      <c r="I521" s="6"/>
      <c r="J521" s="7" t="str">
        <f t="shared" si="34"/>
        <v/>
      </c>
      <c r="K521" s="6"/>
      <c r="L521" s="7" t="str">
        <f t="shared" si="35"/>
        <v xml:space="preserve"> </v>
      </c>
      <c r="M521" s="6"/>
    </row>
    <row r="522" spans="1:13" ht="38.25" x14ac:dyDescent="0.2">
      <c r="A522" s="5" t="s">
        <v>1012</v>
      </c>
      <c r="B522" s="5" t="s">
        <v>1029</v>
      </c>
      <c r="C522" s="6">
        <v>297654.3</v>
      </c>
      <c r="D522" s="6"/>
      <c r="E522" s="7" t="str">
        <f t="shared" si="32"/>
        <v/>
      </c>
      <c r="F522" s="6"/>
      <c r="G522" s="7" t="str">
        <f t="shared" si="33"/>
        <v xml:space="preserve"> </v>
      </c>
      <c r="H522" s="6">
        <v>297654.3</v>
      </c>
      <c r="I522" s="6"/>
      <c r="J522" s="7" t="str">
        <f t="shared" si="34"/>
        <v/>
      </c>
      <c r="K522" s="6"/>
      <c r="L522" s="7" t="str">
        <f t="shared" si="35"/>
        <v xml:space="preserve"> </v>
      </c>
      <c r="M522" s="6"/>
    </row>
    <row r="523" spans="1:13" ht="25.5" x14ac:dyDescent="0.2">
      <c r="A523" s="5" t="s">
        <v>810</v>
      </c>
      <c r="B523" s="5" t="s">
        <v>710</v>
      </c>
      <c r="C523" s="6">
        <v>360562.3</v>
      </c>
      <c r="D523" s="6">
        <v>27713.74955</v>
      </c>
      <c r="E523" s="7">
        <f t="shared" si="32"/>
        <v>7.6862582555081325</v>
      </c>
      <c r="F523" s="6">
        <v>40286.559930000003</v>
      </c>
      <c r="G523" s="7">
        <f t="shared" si="33"/>
        <v>68.79155132171644</v>
      </c>
      <c r="H523" s="6">
        <v>360562.3</v>
      </c>
      <c r="I523" s="6">
        <v>27713.74955</v>
      </c>
      <c r="J523" s="7">
        <f t="shared" si="34"/>
        <v>7.6862582555081325</v>
      </c>
      <c r="K523" s="6">
        <v>40286.559930000003</v>
      </c>
      <c r="L523" s="7">
        <f t="shared" si="35"/>
        <v>68.79155132171644</v>
      </c>
      <c r="M523" s="6">
        <v>27472.25187</v>
      </c>
    </row>
    <row r="524" spans="1:13" ht="25.5" x14ac:dyDescent="0.2">
      <c r="A524" s="5" t="s">
        <v>178</v>
      </c>
      <c r="B524" s="5" t="s">
        <v>1467</v>
      </c>
      <c r="C524" s="6">
        <v>360562.3</v>
      </c>
      <c r="D524" s="6">
        <v>27713.74955</v>
      </c>
      <c r="E524" s="7">
        <f t="shared" si="32"/>
        <v>7.6862582555081325</v>
      </c>
      <c r="F524" s="6">
        <v>40286.559930000003</v>
      </c>
      <c r="G524" s="7">
        <f t="shared" si="33"/>
        <v>68.79155132171644</v>
      </c>
      <c r="H524" s="6">
        <v>360562.3</v>
      </c>
      <c r="I524" s="6">
        <v>27713.74955</v>
      </c>
      <c r="J524" s="7">
        <f t="shared" si="34"/>
        <v>7.6862582555081325</v>
      </c>
      <c r="K524" s="6">
        <v>40286.559930000003</v>
      </c>
      <c r="L524" s="7">
        <f t="shared" si="35"/>
        <v>68.79155132171644</v>
      </c>
      <c r="M524" s="6">
        <v>27472.25187</v>
      </c>
    </row>
    <row r="525" spans="1:13" ht="25.5" x14ac:dyDescent="0.2">
      <c r="A525" s="5" t="s">
        <v>1048</v>
      </c>
      <c r="B525" s="5" t="s">
        <v>756</v>
      </c>
      <c r="C525" s="6">
        <v>426.1</v>
      </c>
      <c r="D525" s="6"/>
      <c r="E525" s="7" t="str">
        <f t="shared" si="32"/>
        <v/>
      </c>
      <c r="F525" s="6"/>
      <c r="G525" s="7" t="str">
        <f t="shared" si="33"/>
        <v xml:space="preserve"> </v>
      </c>
      <c r="H525" s="6">
        <v>426.1</v>
      </c>
      <c r="I525" s="6"/>
      <c r="J525" s="7" t="str">
        <f t="shared" si="34"/>
        <v/>
      </c>
      <c r="K525" s="6"/>
      <c r="L525" s="7" t="str">
        <f t="shared" si="35"/>
        <v xml:space="preserve"> </v>
      </c>
      <c r="M525" s="6"/>
    </row>
    <row r="526" spans="1:13" ht="25.5" x14ac:dyDescent="0.2">
      <c r="A526" s="5" t="s">
        <v>409</v>
      </c>
      <c r="B526" s="5" t="s">
        <v>887</v>
      </c>
      <c r="C526" s="6">
        <v>426.1</v>
      </c>
      <c r="D526" s="6"/>
      <c r="E526" s="7" t="str">
        <f t="shared" si="32"/>
        <v/>
      </c>
      <c r="F526" s="6"/>
      <c r="G526" s="7" t="str">
        <f t="shared" si="33"/>
        <v xml:space="preserve"> </v>
      </c>
      <c r="H526" s="6">
        <v>426.1</v>
      </c>
      <c r="I526" s="6"/>
      <c r="J526" s="7" t="str">
        <f t="shared" si="34"/>
        <v/>
      </c>
      <c r="K526" s="6"/>
      <c r="L526" s="7" t="str">
        <f t="shared" si="35"/>
        <v xml:space="preserve"> </v>
      </c>
      <c r="M526" s="6"/>
    </row>
    <row r="527" spans="1:13" ht="63.75" x14ac:dyDescent="0.2">
      <c r="A527" s="5" t="s">
        <v>1021</v>
      </c>
      <c r="B527" s="5" t="s">
        <v>1161</v>
      </c>
      <c r="C527" s="6">
        <v>6108.3</v>
      </c>
      <c r="D527" s="6"/>
      <c r="E527" s="7" t="str">
        <f t="shared" si="32"/>
        <v/>
      </c>
      <c r="F527" s="6"/>
      <c r="G527" s="7" t="str">
        <f t="shared" si="33"/>
        <v xml:space="preserve"> </v>
      </c>
      <c r="H527" s="6">
        <v>6108.3</v>
      </c>
      <c r="I527" s="6"/>
      <c r="J527" s="7" t="str">
        <f t="shared" si="34"/>
        <v/>
      </c>
      <c r="K527" s="6"/>
      <c r="L527" s="7" t="str">
        <f t="shared" si="35"/>
        <v xml:space="preserve"> </v>
      </c>
      <c r="M527" s="6"/>
    </row>
    <row r="528" spans="1:13" ht="76.5" x14ac:dyDescent="0.2">
      <c r="A528" s="5" t="s">
        <v>1343</v>
      </c>
      <c r="B528" s="5" t="s">
        <v>1328</v>
      </c>
      <c r="C528" s="6">
        <v>6108.3</v>
      </c>
      <c r="D528" s="6"/>
      <c r="E528" s="7" t="str">
        <f t="shared" si="32"/>
        <v/>
      </c>
      <c r="F528" s="6"/>
      <c r="G528" s="7" t="str">
        <f t="shared" si="33"/>
        <v xml:space="preserve"> </v>
      </c>
      <c r="H528" s="6">
        <v>6108.3</v>
      </c>
      <c r="I528" s="6"/>
      <c r="J528" s="7" t="str">
        <f t="shared" si="34"/>
        <v/>
      </c>
      <c r="K528" s="6"/>
      <c r="L528" s="7" t="str">
        <f t="shared" si="35"/>
        <v xml:space="preserve"> </v>
      </c>
      <c r="M528" s="6"/>
    </row>
    <row r="529" spans="1:13" ht="51" x14ac:dyDescent="0.2">
      <c r="A529" s="5" t="s">
        <v>145</v>
      </c>
      <c r="B529" s="5" t="s">
        <v>969</v>
      </c>
      <c r="C529" s="6">
        <v>4650</v>
      </c>
      <c r="D529" s="6"/>
      <c r="E529" s="7" t="str">
        <f t="shared" si="32"/>
        <v/>
      </c>
      <c r="F529" s="6"/>
      <c r="G529" s="7" t="str">
        <f t="shared" si="33"/>
        <v xml:space="preserve"> </v>
      </c>
      <c r="H529" s="6">
        <v>4650</v>
      </c>
      <c r="I529" s="6"/>
      <c r="J529" s="7" t="str">
        <f t="shared" si="34"/>
        <v/>
      </c>
      <c r="K529" s="6"/>
      <c r="L529" s="7" t="str">
        <f t="shared" si="35"/>
        <v xml:space="preserve"> </v>
      </c>
      <c r="M529" s="6"/>
    </row>
    <row r="530" spans="1:13" ht="51" x14ac:dyDescent="0.2">
      <c r="A530" s="5" t="s">
        <v>464</v>
      </c>
      <c r="B530" s="5" t="s">
        <v>610</v>
      </c>
      <c r="C530" s="6">
        <v>4650</v>
      </c>
      <c r="D530" s="6"/>
      <c r="E530" s="7" t="str">
        <f t="shared" si="32"/>
        <v/>
      </c>
      <c r="F530" s="6"/>
      <c r="G530" s="7" t="str">
        <f t="shared" si="33"/>
        <v xml:space="preserve"> </v>
      </c>
      <c r="H530" s="6">
        <v>4650</v>
      </c>
      <c r="I530" s="6"/>
      <c r="J530" s="7" t="str">
        <f t="shared" si="34"/>
        <v/>
      </c>
      <c r="K530" s="6"/>
      <c r="L530" s="7" t="str">
        <f t="shared" si="35"/>
        <v xml:space="preserve"> </v>
      </c>
      <c r="M530" s="6"/>
    </row>
    <row r="531" spans="1:13" x14ac:dyDescent="0.2">
      <c r="A531" s="5" t="s">
        <v>1480</v>
      </c>
      <c r="B531" s="5" t="s">
        <v>754</v>
      </c>
      <c r="C531" s="6"/>
      <c r="D531" s="6"/>
      <c r="E531" s="7" t="str">
        <f t="shared" si="32"/>
        <v xml:space="preserve"> </v>
      </c>
      <c r="F531" s="6"/>
      <c r="G531" s="7" t="str">
        <f t="shared" si="33"/>
        <v xml:space="preserve"> </v>
      </c>
      <c r="H531" s="6"/>
      <c r="I531" s="6"/>
      <c r="J531" s="7" t="str">
        <f t="shared" si="34"/>
        <v xml:space="preserve"> </v>
      </c>
      <c r="K531" s="6"/>
      <c r="L531" s="7" t="str">
        <f t="shared" si="35"/>
        <v xml:space="preserve"> </v>
      </c>
      <c r="M531" s="6"/>
    </row>
    <row r="532" spans="1:13" ht="25.5" x14ac:dyDescent="0.2">
      <c r="A532" s="5" t="s">
        <v>883</v>
      </c>
      <c r="B532" s="5" t="s">
        <v>866</v>
      </c>
      <c r="C532" s="6"/>
      <c r="D532" s="6"/>
      <c r="E532" s="7" t="str">
        <f t="shared" si="32"/>
        <v xml:space="preserve"> </v>
      </c>
      <c r="F532" s="6"/>
      <c r="G532" s="7" t="str">
        <f t="shared" si="33"/>
        <v xml:space="preserve"> </v>
      </c>
      <c r="H532" s="6"/>
      <c r="I532" s="6"/>
      <c r="J532" s="7" t="str">
        <f t="shared" si="34"/>
        <v xml:space="preserve"> </v>
      </c>
      <c r="K532" s="6"/>
      <c r="L532" s="7" t="str">
        <f t="shared" si="35"/>
        <v xml:space="preserve"> </v>
      </c>
      <c r="M532" s="6"/>
    </row>
    <row r="533" spans="1:13" ht="38.25" x14ac:dyDescent="0.2">
      <c r="A533" s="5" t="s">
        <v>1357</v>
      </c>
      <c r="B533" s="5" t="s">
        <v>953</v>
      </c>
      <c r="C533" s="6">
        <v>6154</v>
      </c>
      <c r="D533" s="6"/>
      <c r="E533" s="7" t="str">
        <f t="shared" si="32"/>
        <v/>
      </c>
      <c r="F533" s="6"/>
      <c r="G533" s="7" t="str">
        <f t="shared" si="33"/>
        <v xml:space="preserve"> </v>
      </c>
      <c r="H533" s="6">
        <v>6154</v>
      </c>
      <c r="I533" s="6"/>
      <c r="J533" s="7" t="str">
        <f t="shared" si="34"/>
        <v/>
      </c>
      <c r="K533" s="6"/>
      <c r="L533" s="7" t="str">
        <f t="shared" si="35"/>
        <v xml:space="preserve"> </v>
      </c>
      <c r="M533" s="6"/>
    </row>
    <row r="534" spans="1:13" ht="51" x14ac:dyDescent="0.2">
      <c r="A534" s="5" t="s">
        <v>40</v>
      </c>
      <c r="B534" s="5" t="s">
        <v>400</v>
      </c>
      <c r="C534" s="6">
        <v>6154</v>
      </c>
      <c r="D534" s="6"/>
      <c r="E534" s="7" t="str">
        <f t="shared" si="32"/>
        <v/>
      </c>
      <c r="F534" s="6"/>
      <c r="G534" s="7" t="str">
        <f t="shared" si="33"/>
        <v xml:space="preserve"> </v>
      </c>
      <c r="H534" s="6">
        <v>6154</v>
      </c>
      <c r="I534" s="6"/>
      <c r="J534" s="7" t="str">
        <f t="shared" si="34"/>
        <v/>
      </c>
      <c r="K534" s="6"/>
      <c r="L534" s="7" t="str">
        <f t="shared" si="35"/>
        <v xml:space="preserve"> </v>
      </c>
      <c r="M534" s="6"/>
    </row>
    <row r="535" spans="1:13" ht="25.5" x14ac:dyDescent="0.2">
      <c r="A535" s="5" t="s">
        <v>795</v>
      </c>
      <c r="B535" s="5" t="s">
        <v>1389</v>
      </c>
      <c r="C535" s="6">
        <v>1201229.6000000001</v>
      </c>
      <c r="D535" s="6">
        <v>601080.93148999999</v>
      </c>
      <c r="E535" s="7">
        <f t="shared" si="32"/>
        <v>50.038804529125812</v>
      </c>
      <c r="F535" s="6">
        <v>619411.81122000003</v>
      </c>
      <c r="G535" s="7">
        <f t="shared" si="33"/>
        <v>97.04059893628839</v>
      </c>
      <c r="H535" s="6">
        <v>1201229.6000000001</v>
      </c>
      <c r="I535" s="6">
        <v>601080.93148999999</v>
      </c>
      <c r="J535" s="7">
        <f t="shared" si="34"/>
        <v>50.038804529125812</v>
      </c>
      <c r="K535" s="6">
        <v>619411.81122000003</v>
      </c>
      <c r="L535" s="7">
        <f t="shared" si="35"/>
        <v>97.04059893628839</v>
      </c>
      <c r="M535" s="6">
        <v>171427.72298999998</v>
      </c>
    </row>
    <row r="536" spans="1:13" ht="38.25" x14ac:dyDescent="0.2">
      <c r="A536" s="5" t="s">
        <v>1374</v>
      </c>
      <c r="B536" s="5" t="s">
        <v>1234</v>
      </c>
      <c r="C536" s="6">
        <v>477541.1</v>
      </c>
      <c r="D536" s="6">
        <v>120997.90285</v>
      </c>
      <c r="E536" s="7">
        <f t="shared" si="32"/>
        <v>25.337694043507458</v>
      </c>
      <c r="F536" s="6">
        <v>88779.097949999996</v>
      </c>
      <c r="G536" s="7">
        <f t="shared" si="33"/>
        <v>136.29098024643761</v>
      </c>
      <c r="H536" s="6">
        <v>477541.1</v>
      </c>
      <c r="I536" s="6">
        <v>120997.90285</v>
      </c>
      <c r="J536" s="7">
        <f t="shared" si="34"/>
        <v>25.337694043507458</v>
      </c>
      <c r="K536" s="6">
        <v>88779.097949999996</v>
      </c>
      <c r="L536" s="7">
        <f t="shared" si="35"/>
        <v>136.29098024643761</v>
      </c>
      <c r="M536" s="6">
        <v>83052.71183</v>
      </c>
    </row>
    <row r="537" spans="1:13" ht="38.25" x14ac:dyDescent="0.2">
      <c r="A537" s="5" t="s">
        <v>60</v>
      </c>
      <c r="B537" s="5" t="s">
        <v>555</v>
      </c>
      <c r="C537" s="6">
        <v>477541.1</v>
      </c>
      <c r="D537" s="6">
        <v>120997.90285</v>
      </c>
      <c r="E537" s="7">
        <f t="shared" si="32"/>
        <v>25.337694043507458</v>
      </c>
      <c r="F537" s="6">
        <v>88779.097949999996</v>
      </c>
      <c r="G537" s="7">
        <f t="shared" si="33"/>
        <v>136.29098024643761</v>
      </c>
      <c r="H537" s="6">
        <v>477541.1</v>
      </c>
      <c r="I537" s="6">
        <v>120997.90285</v>
      </c>
      <c r="J537" s="7">
        <f t="shared" si="34"/>
        <v>25.337694043507458</v>
      </c>
      <c r="K537" s="6">
        <v>88779.097949999996</v>
      </c>
      <c r="L537" s="7">
        <f t="shared" si="35"/>
        <v>136.29098024643761</v>
      </c>
      <c r="M537" s="6">
        <v>83052.71183</v>
      </c>
    </row>
    <row r="538" spans="1:13" x14ac:dyDescent="0.2">
      <c r="A538" s="5" t="s">
        <v>1061</v>
      </c>
      <c r="B538" s="5" t="s">
        <v>851</v>
      </c>
      <c r="C538" s="6">
        <v>14140</v>
      </c>
      <c r="D538" s="6"/>
      <c r="E538" s="7" t="str">
        <f t="shared" si="32"/>
        <v/>
      </c>
      <c r="F538" s="6"/>
      <c r="G538" s="7" t="str">
        <f t="shared" si="33"/>
        <v xml:space="preserve"> </v>
      </c>
      <c r="H538" s="6">
        <v>14140</v>
      </c>
      <c r="I538" s="6"/>
      <c r="J538" s="7" t="str">
        <f t="shared" si="34"/>
        <v/>
      </c>
      <c r="K538" s="6"/>
      <c r="L538" s="7" t="str">
        <f t="shared" si="35"/>
        <v xml:space="preserve"> </v>
      </c>
      <c r="M538" s="6"/>
    </row>
    <row r="539" spans="1:13" x14ac:dyDescent="0.2">
      <c r="A539" s="5" t="s">
        <v>432</v>
      </c>
      <c r="B539" s="5" t="s">
        <v>1199</v>
      </c>
      <c r="C539" s="6">
        <v>14140</v>
      </c>
      <c r="D539" s="6"/>
      <c r="E539" s="7" t="str">
        <f t="shared" si="32"/>
        <v/>
      </c>
      <c r="F539" s="6"/>
      <c r="G539" s="7" t="str">
        <f t="shared" si="33"/>
        <v xml:space="preserve"> </v>
      </c>
      <c r="H539" s="6">
        <v>14140</v>
      </c>
      <c r="I539" s="6"/>
      <c r="J539" s="7" t="str">
        <f t="shared" si="34"/>
        <v/>
      </c>
      <c r="K539" s="6"/>
      <c r="L539" s="7" t="str">
        <f t="shared" si="35"/>
        <v xml:space="preserve"> </v>
      </c>
      <c r="M539" s="6"/>
    </row>
    <row r="540" spans="1:13" ht="38.25" x14ac:dyDescent="0.2">
      <c r="A540" s="5" t="s">
        <v>451</v>
      </c>
      <c r="B540" s="5" t="s">
        <v>66</v>
      </c>
      <c r="C540" s="6"/>
      <c r="D540" s="6"/>
      <c r="E540" s="7" t="str">
        <f t="shared" si="32"/>
        <v xml:space="preserve"> </v>
      </c>
      <c r="F540" s="6">
        <v>20529.099999999999</v>
      </c>
      <c r="G540" s="7" t="str">
        <f t="shared" si="33"/>
        <v/>
      </c>
      <c r="H540" s="6"/>
      <c r="I540" s="6"/>
      <c r="J540" s="7" t="str">
        <f t="shared" si="34"/>
        <v xml:space="preserve"> </v>
      </c>
      <c r="K540" s="6">
        <v>20529.099999999999</v>
      </c>
      <c r="L540" s="7" t="str">
        <f t="shared" si="35"/>
        <v/>
      </c>
      <c r="M540" s="6"/>
    </row>
    <row r="541" spans="1:13" ht="38.25" x14ac:dyDescent="0.2">
      <c r="A541" s="5" t="s">
        <v>1464</v>
      </c>
      <c r="B541" s="5" t="s">
        <v>770</v>
      </c>
      <c r="C541" s="6"/>
      <c r="D541" s="6"/>
      <c r="E541" s="7" t="str">
        <f t="shared" si="32"/>
        <v xml:space="preserve"> </v>
      </c>
      <c r="F541" s="6">
        <v>20529.099999999999</v>
      </c>
      <c r="G541" s="7" t="str">
        <f t="shared" si="33"/>
        <v/>
      </c>
      <c r="H541" s="6"/>
      <c r="I541" s="6"/>
      <c r="J541" s="7" t="str">
        <f t="shared" si="34"/>
        <v xml:space="preserve"> </v>
      </c>
      <c r="K541" s="6">
        <v>20529.099999999999</v>
      </c>
      <c r="L541" s="7" t="str">
        <f t="shared" si="35"/>
        <v/>
      </c>
      <c r="M541" s="6"/>
    </row>
    <row r="542" spans="1:13" ht="25.5" x14ac:dyDescent="0.2">
      <c r="A542" s="5" t="s">
        <v>757</v>
      </c>
      <c r="B542" s="5" t="s">
        <v>448</v>
      </c>
      <c r="C542" s="6">
        <v>871690.5</v>
      </c>
      <c r="D542" s="6">
        <v>27612.144079999998</v>
      </c>
      <c r="E542" s="7">
        <f t="shared" si="32"/>
        <v>3.1676545838230421</v>
      </c>
      <c r="F542" s="6">
        <v>7327.64743</v>
      </c>
      <c r="G542" s="7" t="str">
        <f t="shared" si="33"/>
        <v>свыше 200</v>
      </c>
      <c r="H542" s="6">
        <v>871690.5</v>
      </c>
      <c r="I542" s="6">
        <v>27612.144079999998</v>
      </c>
      <c r="J542" s="7">
        <f t="shared" si="34"/>
        <v>3.1676545838230421</v>
      </c>
      <c r="K542" s="6">
        <v>7327.64743</v>
      </c>
      <c r="L542" s="7" t="str">
        <f t="shared" si="35"/>
        <v>свыше 200</v>
      </c>
      <c r="M542" s="6"/>
    </row>
    <row r="543" spans="1:13" ht="25.5" x14ac:dyDescent="0.2">
      <c r="A543" s="5" t="s">
        <v>1074</v>
      </c>
      <c r="B543" s="5" t="s">
        <v>1517</v>
      </c>
      <c r="C543" s="6">
        <v>871690.5</v>
      </c>
      <c r="D543" s="6">
        <v>27612.144079999998</v>
      </c>
      <c r="E543" s="7">
        <f t="shared" si="32"/>
        <v>3.1676545838230421</v>
      </c>
      <c r="F543" s="6">
        <v>7327.64743</v>
      </c>
      <c r="G543" s="7" t="str">
        <f t="shared" si="33"/>
        <v>свыше 200</v>
      </c>
      <c r="H543" s="6">
        <v>871690.5</v>
      </c>
      <c r="I543" s="6">
        <v>27612.144079999998</v>
      </c>
      <c r="J543" s="7">
        <f t="shared" si="34"/>
        <v>3.1676545838230421</v>
      </c>
      <c r="K543" s="6">
        <v>7327.64743</v>
      </c>
      <c r="L543" s="7" t="str">
        <f t="shared" si="35"/>
        <v>свыше 200</v>
      </c>
      <c r="M543" s="6"/>
    </row>
    <row r="544" spans="1:13" x14ac:dyDescent="0.2">
      <c r="A544" s="5" t="s">
        <v>1147</v>
      </c>
      <c r="B544" s="5" t="s">
        <v>209</v>
      </c>
      <c r="C544" s="6">
        <v>299794</v>
      </c>
      <c r="D544" s="6"/>
      <c r="E544" s="7" t="str">
        <f t="shared" si="32"/>
        <v/>
      </c>
      <c r="F544" s="6"/>
      <c r="G544" s="7" t="str">
        <f t="shared" si="33"/>
        <v xml:space="preserve"> </v>
      </c>
      <c r="H544" s="6">
        <v>299794</v>
      </c>
      <c r="I544" s="6"/>
      <c r="J544" s="7" t="str">
        <f t="shared" si="34"/>
        <v/>
      </c>
      <c r="K544" s="6"/>
      <c r="L544" s="7" t="str">
        <f t="shared" si="35"/>
        <v xml:space="preserve"> </v>
      </c>
      <c r="M544" s="6"/>
    </row>
    <row r="545" spans="1:13" ht="25.5" x14ac:dyDescent="0.2">
      <c r="A545" s="5" t="s">
        <v>516</v>
      </c>
      <c r="B545" s="5" t="s">
        <v>618</v>
      </c>
      <c r="C545" s="6">
        <v>299794</v>
      </c>
      <c r="D545" s="6"/>
      <c r="E545" s="7" t="str">
        <f t="shared" si="32"/>
        <v/>
      </c>
      <c r="F545" s="6"/>
      <c r="G545" s="7" t="str">
        <f t="shared" si="33"/>
        <v xml:space="preserve"> </v>
      </c>
      <c r="H545" s="6">
        <v>299794</v>
      </c>
      <c r="I545" s="6"/>
      <c r="J545" s="7" t="str">
        <f t="shared" si="34"/>
        <v/>
      </c>
      <c r="K545" s="6"/>
      <c r="L545" s="7" t="str">
        <f t="shared" si="35"/>
        <v xml:space="preserve"> </v>
      </c>
      <c r="M545" s="6"/>
    </row>
    <row r="546" spans="1:13" ht="51" x14ac:dyDescent="0.2">
      <c r="A546" s="5" t="s">
        <v>487</v>
      </c>
      <c r="B546" s="5" t="s">
        <v>385</v>
      </c>
      <c r="C546" s="6">
        <v>16326.9</v>
      </c>
      <c r="D546" s="6">
        <v>8163.45</v>
      </c>
      <c r="E546" s="7">
        <f t="shared" si="32"/>
        <v>50</v>
      </c>
      <c r="F546" s="6"/>
      <c r="G546" s="7" t="str">
        <f t="shared" si="33"/>
        <v xml:space="preserve"> </v>
      </c>
      <c r="H546" s="6">
        <v>16326.9</v>
      </c>
      <c r="I546" s="6">
        <v>8163.45</v>
      </c>
      <c r="J546" s="7">
        <f t="shared" si="34"/>
        <v>50</v>
      </c>
      <c r="K546" s="6"/>
      <c r="L546" s="7" t="str">
        <f t="shared" si="35"/>
        <v xml:space="preserve"> </v>
      </c>
      <c r="M546" s="6"/>
    </row>
    <row r="547" spans="1:13" ht="51" x14ac:dyDescent="0.2">
      <c r="A547" s="5" t="s">
        <v>838</v>
      </c>
      <c r="B547" s="5" t="s">
        <v>1065</v>
      </c>
      <c r="C547" s="6">
        <v>16326.9</v>
      </c>
      <c r="D547" s="6">
        <v>8163.45</v>
      </c>
      <c r="E547" s="7">
        <f t="shared" si="32"/>
        <v>50</v>
      </c>
      <c r="F547" s="6"/>
      <c r="G547" s="7" t="str">
        <f t="shared" si="33"/>
        <v xml:space="preserve"> </v>
      </c>
      <c r="H547" s="6">
        <v>16326.9</v>
      </c>
      <c r="I547" s="6">
        <v>8163.45</v>
      </c>
      <c r="J547" s="7">
        <f t="shared" si="34"/>
        <v>50</v>
      </c>
      <c r="K547" s="6"/>
      <c r="L547" s="7" t="str">
        <f t="shared" si="35"/>
        <v xml:space="preserve"> </v>
      </c>
      <c r="M547" s="6"/>
    </row>
    <row r="548" spans="1:13" ht="25.5" x14ac:dyDescent="0.2">
      <c r="A548" s="5" t="s">
        <v>867</v>
      </c>
      <c r="B548" s="5" t="s">
        <v>1390</v>
      </c>
      <c r="C548" s="6">
        <v>1679936.5</v>
      </c>
      <c r="D548" s="6">
        <v>27811.00129</v>
      </c>
      <c r="E548" s="7">
        <f t="shared" si="32"/>
        <v>1.6554793166289321</v>
      </c>
      <c r="F548" s="6"/>
      <c r="G548" s="7" t="str">
        <f t="shared" si="33"/>
        <v xml:space="preserve"> </v>
      </c>
      <c r="H548" s="6">
        <v>1679936.5</v>
      </c>
      <c r="I548" s="6">
        <v>27811.00129</v>
      </c>
      <c r="J548" s="7">
        <f t="shared" si="34"/>
        <v>1.6554793166289321</v>
      </c>
      <c r="K548" s="6"/>
      <c r="L548" s="7" t="str">
        <f t="shared" si="35"/>
        <v xml:space="preserve"> </v>
      </c>
      <c r="M548" s="6"/>
    </row>
    <row r="549" spans="1:13" ht="38.25" x14ac:dyDescent="0.2">
      <c r="A549" s="5" t="s">
        <v>867</v>
      </c>
      <c r="B549" s="5" t="s">
        <v>472</v>
      </c>
      <c r="C549" s="6"/>
      <c r="D549" s="6"/>
      <c r="E549" s="7" t="str">
        <f t="shared" si="32"/>
        <v xml:space="preserve"> </v>
      </c>
      <c r="F549" s="6"/>
      <c r="G549" s="7" t="str">
        <f t="shared" si="33"/>
        <v xml:space="preserve"> </v>
      </c>
      <c r="H549" s="6"/>
      <c r="I549" s="6"/>
      <c r="J549" s="7" t="str">
        <f t="shared" si="34"/>
        <v xml:space="preserve"> </v>
      </c>
      <c r="K549" s="6"/>
      <c r="L549" s="7" t="str">
        <f t="shared" si="35"/>
        <v xml:space="preserve"> </v>
      </c>
      <c r="M549" s="6"/>
    </row>
    <row r="550" spans="1:13" ht="25.5" x14ac:dyDescent="0.2">
      <c r="A550" s="5" t="s">
        <v>220</v>
      </c>
      <c r="B550" s="5" t="s">
        <v>970</v>
      </c>
      <c r="C550" s="6">
        <v>1679936.5</v>
      </c>
      <c r="D550" s="6">
        <v>27811.00129</v>
      </c>
      <c r="E550" s="7">
        <f t="shared" si="32"/>
        <v>1.6554793166289321</v>
      </c>
      <c r="F550" s="6"/>
      <c r="G550" s="7" t="str">
        <f t="shared" si="33"/>
        <v xml:space="preserve"> </v>
      </c>
      <c r="H550" s="6">
        <v>1679936.5</v>
      </c>
      <c r="I550" s="6">
        <v>27811.00129</v>
      </c>
      <c r="J550" s="7">
        <f t="shared" si="34"/>
        <v>1.6554793166289321</v>
      </c>
      <c r="K550" s="6"/>
      <c r="L550" s="7" t="str">
        <f t="shared" si="35"/>
        <v xml:space="preserve"> </v>
      </c>
      <c r="M550" s="6"/>
    </row>
    <row r="551" spans="1:13" ht="38.25" x14ac:dyDescent="0.2">
      <c r="A551" s="5" t="s">
        <v>220</v>
      </c>
      <c r="B551" s="5" t="s">
        <v>685</v>
      </c>
      <c r="C551" s="6"/>
      <c r="D551" s="6"/>
      <c r="E551" s="7" t="str">
        <f t="shared" si="32"/>
        <v xml:space="preserve"> </v>
      </c>
      <c r="F551" s="6"/>
      <c r="G551" s="7" t="str">
        <f t="shared" si="33"/>
        <v xml:space="preserve"> </v>
      </c>
      <c r="H551" s="6"/>
      <c r="I551" s="6"/>
      <c r="J551" s="7" t="str">
        <f t="shared" si="34"/>
        <v xml:space="preserve"> </v>
      </c>
      <c r="K551" s="6"/>
      <c r="L551" s="7" t="str">
        <f t="shared" si="35"/>
        <v xml:space="preserve"> </v>
      </c>
      <c r="M551" s="6"/>
    </row>
    <row r="552" spans="1:13" ht="51" x14ac:dyDescent="0.2">
      <c r="A552" s="5" t="s">
        <v>319</v>
      </c>
      <c r="B552" s="5" t="s">
        <v>274</v>
      </c>
      <c r="C552" s="6">
        <v>14897.2</v>
      </c>
      <c r="D552" s="6">
        <v>3715.2545399999999</v>
      </c>
      <c r="E552" s="7">
        <f t="shared" si="32"/>
        <v>24.939280804446469</v>
      </c>
      <c r="F552" s="6"/>
      <c r="G552" s="7" t="str">
        <f t="shared" si="33"/>
        <v xml:space="preserve"> </v>
      </c>
      <c r="H552" s="6">
        <v>14897.2</v>
      </c>
      <c r="I552" s="6">
        <v>3715.2545399999999</v>
      </c>
      <c r="J552" s="7">
        <f t="shared" si="34"/>
        <v>24.939280804446469</v>
      </c>
      <c r="K552" s="6"/>
      <c r="L552" s="7" t="str">
        <f t="shared" si="35"/>
        <v xml:space="preserve"> </v>
      </c>
      <c r="M552" s="6">
        <v>1199.8298399999999</v>
      </c>
    </row>
    <row r="553" spans="1:13" ht="51" x14ac:dyDescent="0.2">
      <c r="A553" s="5" t="s">
        <v>319</v>
      </c>
      <c r="B553" s="5" t="s">
        <v>197</v>
      </c>
      <c r="C553" s="6"/>
      <c r="D553" s="6"/>
      <c r="E553" s="7" t="str">
        <f t="shared" si="32"/>
        <v xml:space="preserve"> </v>
      </c>
      <c r="F553" s="6">
        <v>3982.75792</v>
      </c>
      <c r="G553" s="7" t="str">
        <f t="shared" si="33"/>
        <v/>
      </c>
      <c r="H553" s="6"/>
      <c r="I553" s="6"/>
      <c r="J553" s="7" t="str">
        <f t="shared" si="34"/>
        <v xml:space="preserve"> </v>
      </c>
      <c r="K553" s="6">
        <v>3982.75792</v>
      </c>
      <c r="L553" s="7" t="str">
        <f t="shared" si="35"/>
        <v/>
      </c>
      <c r="M553" s="6"/>
    </row>
    <row r="554" spans="1:13" ht="38.25" x14ac:dyDescent="0.2">
      <c r="A554" s="5" t="s">
        <v>286</v>
      </c>
      <c r="B554" s="5" t="s">
        <v>1341</v>
      </c>
      <c r="C554" s="6">
        <v>142209.60000000001</v>
      </c>
      <c r="D554" s="6">
        <v>31509.48432</v>
      </c>
      <c r="E554" s="7">
        <f t="shared" si="32"/>
        <v>22.157072602693486</v>
      </c>
      <c r="F554" s="6">
        <v>25401.46343</v>
      </c>
      <c r="G554" s="7">
        <f t="shared" si="33"/>
        <v>124.04594092317618</v>
      </c>
      <c r="H554" s="6">
        <v>142209.60000000001</v>
      </c>
      <c r="I554" s="6">
        <v>31509.48432</v>
      </c>
      <c r="J554" s="7">
        <f t="shared" si="34"/>
        <v>22.157072602693486</v>
      </c>
      <c r="K554" s="6">
        <v>25401.46343</v>
      </c>
      <c r="L554" s="7">
        <f t="shared" si="35"/>
        <v>124.04594092317618</v>
      </c>
      <c r="M554" s="6">
        <v>19113.387869999999</v>
      </c>
    </row>
    <row r="555" spans="1:13" ht="38.25" x14ac:dyDescent="0.2">
      <c r="A555" s="5" t="s">
        <v>1184</v>
      </c>
      <c r="B555" s="5" t="s">
        <v>946</v>
      </c>
      <c r="C555" s="6"/>
      <c r="D555" s="6"/>
      <c r="E555" s="7" t="str">
        <f t="shared" si="32"/>
        <v xml:space="preserve"> </v>
      </c>
      <c r="F555" s="6"/>
      <c r="G555" s="7" t="str">
        <f t="shared" si="33"/>
        <v xml:space="preserve"> </v>
      </c>
      <c r="H555" s="6"/>
      <c r="I555" s="6"/>
      <c r="J555" s="7" t="str">
        <f t="shared" si="34"/>
        <v xml:space="preserve"> </v>
      </c>
      <c r="K555" s="6"/>
      <c r="L555" s="7" t="str">
        <f t="shared" si="35"/>
        <v xml:space="preserve"> </v>
      </c>
      <c r="M555" s="6"/>
    </row>
    <row r="556" spans="1:13" ht="51" x14ac:dyDescent="0.2">
      <c r="A556" s="5" t="s">
        <v>545</v>
      </c>
      <c r="B556" s="5" t="s">
        <v>942</v>
      </c>
      <c r="C556" s="6"/>
      <c r="D556" s="6"/>
      <c r="E556" s="7" t="str">
        <f t="shared" si="32"/>
        <v xml:space="preserve"> </v>
      </c>
      <c r="F556" s="6"/>
      <c r="G556" s="7" t="str">
        <f t="shared" si="33"/>
        <v xml:space="preserve"> </v>
      </c>
      <c r="H556" s="6"/>
      <c r="I556" s="6"/>
      <c r="J556" s="7" t="str">
        <f t="shared" si="34"/>
        <v xml:space="preserve"> </v>
      </c>
      <c r="K556" s="6"/>
      <c r="L556" s="7" t="str">
        <f t="shared" si="35"/>
        <v xml:space="preserve"> </v>
      </c>
      <c r="M556" s="6"/>
    </row>
    <row r="557" spans="1:13" x14ac:dyDescent="0.2">
      <c r="A557" s="5" t="s">
        <v>1541</v>
      </c>
      <c r="B557" s="5" t="s">
        <v>635</v>
      </c>
      <c r="C557" s="6">
        <v>31059.5</v>
      </c>
      <c r="D557" s="6">
        <v>31059.5</v>
      </c>
      <c r="E557" s="7">
        <f t="shared" si="32"/>
        <v>100</v>
      </c>
      <c r="F557" s="6"/>
      <c r="G557" s="7" t="str">
        <f t="shared" si="33"/>
        <v xml:space="preserve"> </v>
      </c>
      <c r="H557" s="6">
        <v>31059.5</v>
      </c>
      <c r="I557" s="6">
        <v>31059.5</v>
      </c>
      <c r="J557" s="7">
        <f t="shared" si="34"/>
        <v>100</v>
      </c>
      <c r="K557" s="6"/>
      <c r="L557" s="7" t="str">
        <f t="shared" si="35"/>
        <v xml:space="preserve"> </v>
      </c>
      <c r="M557" s="6">
        <v>31059.5</v>
      </c>
    </row>
    <row r="558" spans="1:13" ht="25.5" x14ac:dyDescent="0.2">
      <c r="A558" s="5" t="s">
        <v>941</v>
      </c>
      <c r="B558" s="5" t="s">
        <v>85</v>
      </c>
      <c r="C558" s="6">
        <v>31059.5</v>
      </c>
      <c r="D558" s="6">
        <v>31059.5</v>
      </c>
      <c r="E558" s="7">
        <f t="shared" si="32"/>
        <v>100</v>
      </c>
      <c r="F558" s="6"/>
      <c r="G558" s="7" t="str">
        <f t="shared" si="33"/>
        <v xml:space="preserve"> </v>
      </c>
      <c r="H558" s="6">
        <v>31059.5</v>
      </c>
      <c r="I558" s="6">
        <v>31059.5</v>
      </c>
      <c r="J558" s="7">
        <f t="shared" si="34"/>
        <v>100</v>
      </c>
      <c r="K558" s="6"/>
      <c r="L558" s="7" t="str">
        <f t="shared" si="35"/>
        <v xml:space="preserve"> </v>
      </c>
      <c r="M558" s="6">
        <v>31059.5</v>
      </c>
    </row>
    <row r="559" spans="1:13" ht="38.25" x14ac:dyDescent="0.2">
      <c r="A559" s="5" t="s">
        <v>533</v>
      </c>
      <c r="B559" s="5" t="s">
        <v>1043</v>
      </c>
      <c r="C559" s="6">
        <v>4120.8</v>
      </c>
      <c r="D559" s="6">
        <v>1252.25818</v>
      </c>
      <c r="E559" s="7">
        <f t="shared" si="32"/>
        <v>30.388715298000392</v>
      </c>
      <c r="F559" s="6">
        <v>1177.7367300000001</v>
      </c>
      <c r="G559" s="7">
        <f t="shared" si="33"/>
        <v>106.32751345031075</v>
      </c>
      <c r="H559" s="6">
        <v>4120.8</v>
      </c>
      <c r="I559" s="6">
        <v>1252.25818</v>
      </c>
      <c r="J559" s="7">
        <f t="shared" si="34"/>
        <v>30.388715298000392</v>
      </c>
      <c r="K559" s="6">
        <v>1177.7367300000001</v>
      </c>
      <c r="L559" s="7">
        <f t="shared" si="35"/>
        <v>106.32751345031075</v>
      </c>
      <c r="M559" s="6">
        <v>417.41935000000001</v>
      </c>
    </row>
    <row r="560" spans="1:13" ht="38.25" x14ac:dyDescent="0.2">
      <c r="A560" s="5" t="s">
        <v>135</v>
      </c>
      <c r="B560" s="5" t="s">
        <v>1098</v>
      </c>
      <c r="C560" s="6">
        <v>14379.9</v>
      </c>
      <c r="D560" s="6">
        <v>12984.899939999999</v>
      </c>
      <c r="E560" s="7">
        <f t="shared" si="32"/>
        <v>90.298958546304206</v>
      </c>
      <c r="F560" s="6">
        <v>1493.8999799999999</v>
      </c>
      <c r="G560" s="7" t="str">
        <f t="shared" si="33"/>
        <v>свыше 200</v>
      </c>
      <c r="H560" s="6">
        <v>14379.9</v>
      </c>
      <c r="I560" s="6">
        <v>12984.899939999999</v>
      </c>
      <c r="J560" s="7">
        <f t="shared" si="34"/>
        <v>90.298958546304206</v>
      </c>
      <c r="K560" s="6">
        <v>1493.8999799999999</v>
      </c>
      <c r="L560" s="7" t="str">
        <f t="shared" si="35"/>
        <v>свыше 200</v>
      </c>
      <c r="M560" s="6"/>
    </row>
    <row r="561" spans="1:13" ht="38.25" x14ac:dyDescent="0.2">
      <c r="A561" s="5" t="s">
        <v>458</v>
      </c>
      <c r="B561" s="5" t="s">
        <v>1258</v>
      </c>
      <c r="C561" s="6">
        <v>14379.9</v>
      </c>
      <c r="D561" s="6">
        <v>12984.899939999999</v>
      </c>
      <c r="E561" s="7">
        <f t="shared" si="32"/>
        <v>90.298958546304206</v>
      </c>
      <c r="F561" s="6">
        <v>1493.8999799999999</v>
      </c>
      <c r="G561" s="7" t="str">
        <f t="shared" si="33"/>
        <v>свыше 200</v>
      </c>
      <c r="H561" s="6">
        <v>14379.9</v>
      </c>
      <c r="I561" s="6">
        <v>12984.899939999999</v>
      </c>
      <c r="J561" s="7">
        <f t="shared" si="34"/>
        <v>90.298958546304206</v>
      </c>
      <c r="K561" s="6">
        <v>1493.8999799999999</v>
      </c>
      <c r="L561" s="7" t="str">
        <f t="shared" si="35"/>
        <v>свыше 200</v>
      </c>
      <c r="M561" s="6"/>
    </row>
    <row r="562" spans="1:13" ht="25.5" x14ac:dyDescent="0.2">
      <c r="A562" s="5" t="s">
        <v>250</v>
      </c>
      <c r="B562" s="5" t="s">
        <v>1022</v>
      </c>
      <c r="C562" s="6">
        <v>12080.3</v>
      </c>
      <c r="D562" s="6">
        <v>511.5</v>
      </c>
      <c r="E562" s="7">
        <f t="shared" si="32"/>
        <v>4.2341663700404792</v>
      </c>
      <c r="F562" s="6"/>
      <c r="G562" s="7" t="str">
        <f t="shared" si="33"/>
        <v xml:space="preserve"> </v>
      </c>
      <c r="H562" s="6">
        <v>12080.3</v>
      </c>
      <c r="I562" s="6">
        <v>511.5</v>
      </c>
      <c r="J562" s="7">
        <f t="shared" si="34"/>
        <v>4.2341663700404792</v>
      </c>
      <c r="K562" s="6"/>
      <c r="L562" s="7" t="str">
        <f t="shared" si="35"/>
        <v xml:space="preserve"> </v>
      </c>
      <c r="M562" s="6">
        <v>511.5</v>
      </c>
    </row>
    <row r="563" spans="1:13" ht="38.25" x14ac:dyDescent="0.2">
      <c r="A563" s="5" t="s">
        <v>1281</v>
      </c>
      <c r="B563" s="5" t="s">
        <v>272</v>
      </c>
      <c r="C563" s="6">
        <v>12080.3</v>
      </c>
      <c r="D563" s="6">
        <v>511.5</v>
      </c>
      <c r="E563" s="7">
        <f t="shared" si="32"/>
        <v>4.2341663700404792</v>
      </c>
      <c r="F563" s="6"/>
      <c r="G563" s="7" t="str">
        <f t="shared" si="33"/>
        <v xml:space="preserve"> </v>
      </c>
      <c r="H563" s="6">
        <v>12080.3</v>
      </c>
      <c r="I563" s="6">
        <v>511.5</v>
      </c>
      <c r="J563" s="7">
        <f t="shared" si="34"/>
        <v>4.2341663700404792</v>
      </c>
      <c r="K563" s="6"/>
      <c r="L563" s="7" t="str">
        <f t="shared" si="35"/>
        <v xml:space="preserve"> </v>
      </c>
      <c r="M563" s="6">
        <v>511.5</v>
      </c>
    </row>
    <row r="564" spans="1:13" ht="25.5" x14ac:dyDescent="0.2">
      <c r="A564" s="5" t="s">
        <v>1606</v>
      </c>
      <c r="B564" s="5" t="s">
        <v>1099</v>
      </c>
      <c r="C564" s="6">
        <v>67446</v>
      </c>
      <c r="D564" s="6">
        <v>4000</v>
      </c>
      <c r="E564" s="7">
        <f t="shared" si="32"/>
        <v>5.9306704622957627</v>
      </c>
      <c r="F564" s="6"/>
      <c r="G564" s="7" t="str">
        <f t="shared" si="33"/>
        <v xml:space="preserve"> </v>
      </c>
      <c r="H564" s="6">
        <v>67446</v>
      </c>
      <c r="I564" s="6">
        <v>4000</v>
      </c>
      <c r="J564" s="7">
        <f t="shared" si="34"/>
        <v>5.9306704622957627</v>
      </c>
      <c r="K564" s="6"/>
      <c r="L564" s="7" t="str">
        <f t="shared" si="35"/>
        <v xml:space="preserve"> </v>
      </c>
      <c r="M564" s="6"/>
    </row>
    <row r="565" spans="1:13" ht="25.5" x14ac:dyDescent="0.2">
      <c r="A565" s="5" t="s">
        <v>297</v>
      </c>
      <c r="B565" s="5" t="s">
        <v>152</v>
      </c>
      <c r="C565" s="6">
        <v>67446</v>
      </c>
      <c r="D565" s="6">
        <v>4000</v>
      </c>
      <c r="E565" s="7">
        <f t="shared" si="32"/>
        <v>5.9306704622957627</v>
      </c>
      <c r="F565" s="6"/>
      <c r="G565" s="7" t="str">
        <f t="shared" si="33"/>
        <v xml:space="preserve"> </v>
      </c>
      <c r="H565" s="6">
        <v>67446</v>
      </c>
      <c r="I565" s="6">
        <v>4000</v>
      </c>
      <c r="J565" s="7">
        <f t="shared" si="34"/>
        <v>5.9306704622957627</v>
      </c>
      <c r="K565" s="6"/>
      <c r="L565" s="7" t="str">
        <f t="shared" si="35"/>
        <v xml:space="preserve"> </v>
      </c>
      <c r="M565" s="6"/>
    </row>
    <row r="566" spans="1:13" ht="25.5" x14ac:dyDescent="0.2">
      <c r="A566" s="5" t="s">
        <v>302</v>
      </c>
      <c r="B566" s="5" t="s">
        <v>1288</v>
      </c>
      <c r="C566" s="6"/>
      <c r="D566" s="6"/>
      <c r="E566" s="7" t="str">
        <f t="shared" si="32"/>
        <v xml:space="preserve"> </v>
      </c>
      <c r="F566" s="6"/>
      <c r="G566" s="7" t="str">
        <f t="shared" si="33"/>
        <v xml:space="preserve"> </v>
      </c>
      <c r="H566" s="6"/>
      <c r="I566" s="6"/>
      <c r="J566" s="7" t="str">
        <f t="shared" si="34"/>
        <v xml:space="preserve"> </v>
      </c>
      <c r="K566" s="6"/>
      <c r="L566" s="7" t="str">
        <f t="shared" si="35"/>
        <v xml:space="preserve"> </v>
      </c>
      <c r="M566" s="6"/>
    </row>
    <row r="567" spans="1:13" ht="38.25" x14ac:dyDescent="0.2">
      <c r="A567" s="5" t="s">
        <v>1332</v>
      </c>
      <c r="B567" s="5" t="s">
        <v>725</v>
      </c>
      <c r="C567" s="6"/>
      <c r="D567" s="6"/>
      <c r="E567" s="7" t="str">
        <f t="shared" si="32"/>
        <v xml:space="preserve"> </v>
      </c>
      <c r="F567" s="6"/>
      <c r="G567" s="7" t="str">
        <f t="shared" si="33"/>
        <v xml:space="preserve"> </v>
      </c>
      <c r="H567" s="6"/>
      <c r="I567" s="6"/>
      <c r="J567" s="7" t="str">
        <f t="shared" si="34"/>
        <v xml:space="preserve"> </v>
      </c>
      <c r="K567" s="6"/>
      <c r="L567" s="7" t="str">
        <f t="shared" si="35"/>
        <v xml:space="preserve"> </v>
      </c>
      <c r="M567" s="6"/>
    </row>
    <row r="568" spans="1:13" x14ac:dyDescent="0.2">
      <c r="A568" s="5" t="s">
        <v>213</v>
      </c>
      <c r="B568" s="5" t="s">
        <v>609</v>
      </c>
      <c r="C568" s="6">
        <v>15542</v>
      </c>
      <c r="D568" s="6">
        <v>1952.5153299999999</v>
      </c>
      <c r="E568" s="7">
        <f t="shared" si="32"/>
        <v>12.562831874919572</v>
      </c>
      <c r="F568" s="6">
        <v>1659.10195</v>
      </c>
      <c r="G568" s="7">
        <f t="shared" si="33"/>
        <v>117.68507233687477</v>
      </c>
      <c r="H568" s="6">
        <v>15542</v>
      </c>
      <c r="I568" s="6">
        <v>1952.5153299999999</v>
      </c>
      <c r="J568" s="7">
        <f t="shared" si="34"/>
        <v>12.562831874919572</v>
      </c>
      <c r="K568" s="6">
        <v>1659.10195</v>
      </c>
      <c r="L568" s="7">
        <f t="shared" si="35"/>
        <v>117.68507233687477</v>
      </c>
      <c r="M568" s="6">
        <v>1952.5153299999999</v>
      </c>
    </row>
    <row r="569" spans="1:13" ht="25.5" x14ac:dyDescent="0.2">
      <c r="A569" s="5" t="s">
        <v>548</v>
      </c>
      <c r="B569" s="5" t="s">
        <v>693</v>
      </c>
      <c r="C569" s="6">
        <v>15542</v>
      </c>
      <c r="D569" s="6">
        <v>1952.5153299999999</v>
      </c>
      <c r="E569" s="7">
        <f t="shared" si="32"/>
        <v>12.562831874919572</v>
      </c>
      <c r="F569" s="6">
        <v>1659.10195</v>
      </c>
      <c r="G569" s="7">
        <f t="shared" si="33"/>
        <v>117.68507233687477</v>
      </c>
      <c r="H569" s="6">
        <v>15542</v>
      </c>
      <c r="I569" s="6">
        <v>1952.5153299999999</v>
      </c>
      <c r="J569" s="7">
        <f t="shared" si="34"/>
        <v>12.562831874919572</v>
      </c>
      <c r="K569" s="6">
        <v>1659.10195</v>
      </c>
      <c r="L569" s="7">
        <f t="shared" si="35"/>
        <v>117.68507233687477</v>
      </c>
      <c r="M569" s="6">
        <v>1952.5153299999999</v>
      </c>
    </row>
    <row r="570" spans="1:13" ht="25.5" x14ac:dyDescent="0.2">
      <c r="A570" s="5" t="s">
        <v>261</v>
      </c>
      <c r="B570" s="5" t="s">
        <v>1379</v>
      </c>
      <c r="C570" s="6">
        <v>637599.9</v>
      </c>
      <c r="D570" s="6">
        <v>309999.99998999998</v>
      </c>
      <c r="E570" s="7">
        <f t="shared" si="32"/>
        <v>48.619831965155576</v>
      </c>
      <c r="F570" s="6">
        <v>46279.999989999997</v>
      </c>
      <c r="G570" s="7" t="str">
        <f t="shared" si="33"/>
        <v>свыше 200</v>
      </c>
      <c r="H570" s="6">
        <v>637599.9</v>
      </c>
      <c r="I570" s="6">
        <v>309999.99998999998</v>
      </c>
      <c r="J570" s="7">
        <f t="shared" si="34"/>
        <v>48.619831965155576</v>
      </c>
      <c r="K570" s="6">
        <v>46279.999989999997</v>
      </c>
      <c r="L570" s="7" t="str">
        <f t="shared" si="35"/>
        <v>свыше 200</v>
      </c>
      <c r="M570" s="6">
        <v>110078.51965999999</v>
      </c>
    </row>
    <row r="571" spans="1:13" ht="25.5" x14ac:dyDescent="0.2">
      <c r="A571" s="5" t="s">
        <v>614</v>
      </c>
      <c r="B571" s="5" t="s">
        <v>164</v>
      </c>
      <c r="C571" s="6">
        <v>637599.9</v>
      </c>
      <c r="D571" s="6">
        <v>309999.99998999998</v>
      </c>
      <c r="E571" s="7">
        <f t="shared" si="32"/>
        <v>48.619831965155576</v>
      </c>
      <c r="F571" s="6">
        <v>46279.999989999997</v>
      </c>
      <c r="G571" s="7" t="str">
        <f t="shared" si="33"/>
        <v>свыше 200</v>
      </c>
      <c r="H571" s="6">
        <v>637599.9</v>
      </c>
      <c r="I571" s="6">
        <v>309999.99998999998</v>
      </c>
      <c r="J571" s="7">
        <f t="shared" si="34"/>
        <v>48.619831965155576</v>
      </c>
      <c r="K571" s="6">
        <v>46279.999989999997</v>
      </c>
      <c r="L571" s="7" t="str">
        <f t="shared" si="35"/>
        <v>свыше 200</v>
      </c>
      <c r="M571" s="6">
        <v>110078.51965999999</v>
      </c>
    </row>
    <row r="572" spans="1:13" ht="25.5" x14ac:dyDescent="0.2">
      <c r="A572" s="5" t="s">
        <v>1207</v>
      </c>
      <c r="B572" s="5" t="s">
        <v>1047</v>
      </c>
      <c r="C572" s="6">
        <v>191000.7</v>
      </c>
      <c r="D572" s="6">
        <v>110219.79998</v>
      </c>
      <c r="E572" s="7">
        <f t="shared" si="32"/>
        <v>57.706490070455231</v>
      </c>
      <c r="F572" s="6"/>
      <c r="G572" s="7" t="str">
        <f t="shared" si="33"/>
        <v xml:space="preserve"> </v>
      </c>
      <c r="H572" s="6">
        <v>191000.7</v>
      </c>
      <c r="I572" s="6">
        <v>110219.79998</v>
      </c>
      <c r="J572" s="7">
        <f t="shared" si="34"/>
        <v>57.706490070455231</v>
      </c>
      <c r="K572" s="6"/>
      <c r="L572" s="7" t="str">
        <f t="shared" si="35"/>
        <v xml:space="preserve"> </v>
      </c>
      <c r="M572" s="6">
        <v>110219.79998</v>
      </c>
    </row>
    <row r="573" spans="1:13" ht="38.25" x14ac:dyDescent="0.2">
      <c r="A573" s="5" t="s">
        <v>575</v>
      </c>
      <c r="B573" s="5" t="s">
        <v>1361</v>
      </c>
      <c r="C573" s="6">
        <v>191000.7</v>
      </c>
      <c r="D573" s="6">
        <v>110219.79998</v>
      </c>
      <c r="E573" s="7">
        <f t="shared" si="32"/>
        <v>57.706490070455231</v>
      </c>
      <c r="F573" s="6"/>
      <c r="G573" s="7" t="str">
        <f t="shared" si="33"/>
        <v xml:space="preserve"> </v>
      </c>
      <c r="H573" s="6">
        <v>191000.7</v>
      </c>
      <c r="I573" s="6">
        <v>110219.79998</v>
      </c>
      <c r="J573" s="7">
        <f t="shared" si="34"/>
        <v>57.706490070455231</v>
      </c>
      <c r="K573" s="6"/>
      <c r="L573" s="7" t="str">
        <f t="shared" si="35"/>
        <v xml:space="preserve"> </v>
      </c>
      <c r="M573" s="6">
        <v>110219.79998</v>
      </c>
    </row>
    <row r="574" spans="1:13" ht="25.5" x14ac:dyDescent="0.2">
      <c r="A574" s="5" t="s">
        <v>1094</v>
      </c>
      <c r="B574" s="5" t="s">
        <v>341</v>
      </c>
      <c r="C574" s="6">
        <v>118193.4</v>
      </c>
      <c r="D574" s="6">
        <v>80348.843949999995</v>
      </c>
      <c r="E574" s="7">
        <f t="shared" si="32"/>
        <v>67.980821221827952</v>
      </c>
      <c r="F574" s="6">
        <v>32654.312020000001</v>
      </c>
      <c r="G574" s="7" t="str">
        <f t="shared" si="33"/>
        <v>свыше 200</v>
      </c>
      <c r="H574" s="6">
        <v>118193.4</v>
      </c>
      <c r="I574" s="6">
        <v>80348.843949999995</v>
      </c>
      <c r="J574" s="7">
        <f t="shared" si="34"/>
        <v>67.980821221827952</v>
      </c>
      <c r="K574" s="6">
        <v>32654.312020000001</v>
      </c>
      <c r="L574" s="7" t="str">
        <f t="shared" si="35"/>
        <v>свыше 200</v>
      </c>
      <c r="M574" s="6">
        <v>80348.843949999995</v>
      </c>
    </row>
    <row r="575" spans="1:13" ht="25.5" x14ac:dyDescent="0.2">
      <c r="A575" s="5" t="s">
        <v>453</v>
      </c>
      <c r="B575" s="5" t="s">
        <v>1291</v>
      </c>
      <c r="C575" s="6">
        <v>118193.4</v>
      </c>
      <c r="D575" s="6">
        <v>80348.843949999995</v>
      </c>
      <c r="E575" s="7">
        <f t="shared" si="32"/>
        <v>67.980821221827952</v>
      </c>
      <c r="F575" s="6">
        <v>32654.312020000001</v>
      </c>
      <c r="G575" s="7" t="str">
        <f t="shared" si="33"/>
        <v>свыше 200</v>
      </c>
      <c r="H575" s="6">
        <v>118193.4</v>
      </c>
      <c r="I575" s="6">
        <v>80348.843949999995</v>
      </c>
      <c r="J575" s="7">
        <f t="shared" si="34"/>
        <v>67.980821221827952</v>
      </c>
      <c r="K575" s="6">
        <v>32654.312020000001</v>
      </c>
      <c r="L575" s="7" t="str">
        <f t="shared" si="35"/>
        <v>свыше 200</v>
      </c>
      <c r="M575" s="6">
        <v>80348.843949999995</v>
      </c>
    </row>
    <row r="576" spans="1:13" x14ac:dyDescent="0.2">
      <c r="A576" s="5" t="s">
        <v>580</v>
      </c>
      <c r="B576" s="5" t="s">
        <v>140</v>
      </c>
      <c r="C576" s="6">
        <v>147245.9</v>
      </c>
      <c r="D576" s="6"/>
      <c r="E576" s="7" t="str">
        <f t="shared" si="32"/>
        <v/>
      </c>
      <c r="F576" s="6"/>
      <c r="G576" s="7" t="str">
        <f t="shared" si="33"/>
        <v xml:space="preserve"> </v>
      </c>
      <c r="H576" s="6">
        <v>147245.9</v>
      </c>
      <c r="I576" s="6"/>
      <c r="J576" s="7" t="str">
        <f t="shared" si="34"/>
        <v/>
      </c>
      <c r="K576" s="6"/>
      <c r="L576" s="7" t="str">
        <f t="shared" si="35"/>
        <v xml:space="preserve"> </v>
      </c>
      <c r="M576" s="6"/>
    </row>
    <row r="577" spans="1:13" ht="25.5" x14ac:dyDescent="0.2">
      <c r="A577" s="5" t="s">
        <v>922</v>
      </c>
      <c r="B577" s="5" t="s">
        <v>1267</v>
      </c>
      <c r="C577" s="6">
        <v>147245.9</v>
      </c>
      <c r="D577" s="6"/>
      <c r="E577" s="7" t="str">
        <f t="shared" si="32"/>
        <v/>
      </c>
      <c r="F577" s="6"/>
      <c r="G577" s="7" t="str">
        <f t="shared" si="33"/>
        <v xml:space="preserve"> </v>
      </c>
      <c r="H577" s="6">
        <v>147245.9</v>
      </c>
      <c r="I577" s="6"/>
      <c r="J577" s="7" t="str">
        <f t="shared" si="34"/>
        <v/>
      </c>
      <c r="K577" s="6"/>
      <c r="L577" s="7" t="str">
        <f t="shared" si="35"/>
        <v xml:space="preserve"> </v>
      </c>
      <c r="M577" s="6"/>
    </row>
    <row r="578" spans="1:13" ht="25.5" x14ac:dyDescent="0.2">
      <c r="A578" s="5" t="s">
        <v>1363</v>
      </c>
      <c r="B578" s="5" t="s">
        <v>1381</v>
      </c>
      <c r="C578" s="6"/>
      <c r="D578" s="6"/>
      <c r="E578" s="7" t="str">
        <f t="shared" si="32"/>
        <v xml:space="preserve"> </v>
      </c>
      <c r="F578" s="6">
        <v>1104.07</v>
      </c>
      <c r="G578" s="7" t="str">
        <f t="shared" si="33"/>
        <v/>
      </c>
      <c r="H578" s="6"/>
      <c r="I578" s="6"/>
      <c r="J578" s="7" t="str">
        <f t="shared" si="34"/>
        <v xml:space="preserve"> </v>
      </c>
      <c r="K578" s="6">
        <v>1104.07</v>
      </c>
      <c r="L578" s="7" t="str">
        <f t="shared" si="35"/>
        <v/>
      </c>
      <c r="M578" s="6"/>
    </row>
    <row r="579" spans="1:13" ht="25.5" x14ac:dyDescent="0.2">
      <c r="A579" s="5" t="s">
        <v>52</v>
      </c>
      <c r="B579" s="5" t="s">
        <v>1052</v>
      </c>
      <c r="C579" s="6"/>
      <c r="D579" s="6"/>
      <c r="E579" s="7" t="str">
        <f t="shared" si="32"/>
        <v xml:space="preserve"> </v>
      </c>
      <c r="F579" s="6">
        <v>1104.07</v>
      </c>
      <c r="G579" s="7" t="str">
        <f t="shared" si="33"/>
        <v/>
      </c>
      <c r="H579" s="6"/>
      <c r="I579" s="6"/>
      <c r="J579" s="7" t="str">
        <f t="shared" si="34"/>
        <v xml:space="preserve"> </v>
      </c>
      <c r="K579" s="6">
        <v>1104.07</v>
      </c>
      <c r="L579" s="7" t="str">
        <f t="shared" si="35"/>
        <v/>
      </c>
      <c r="M579" s="6"/>
    </row>
    <row r="580" spans="1:13" ht="25.5" x14ac:dyDescent="0.2">
      <c r="A580" s="5" t="s">
        <v>498</v>
      </c>
      <c r="B580" s="5" t="s">
        <v>45</v>
      </c>
      <c r="C580" s="6">
        <v>6780.4</v>
      </c>
      <c r="D580" s="6">
        <v>2790</v>
      </c>
      <c r="E580" s="7">
        <f t="shared" si="32"/>
        <v>41.148014866379569</v>
      </c>
      <c r="F580" s="6">
        <v>3864.8751499999998</v>
      </c>
      <c r="G580" s="7">
        <f t="shared" si="33"/>
        <v>72.188619081265799</v>
      </c>
      <c r="H580" s="6">
        <v>6780.4</v>
      </c>
      <c r="I580" s="6">
        <v>2790</v>
      </c>
      <c r="J580" s="7">
        <f t="shared" si="34"/>
        <v>41.148014866379569</v>
      </c>
      <c r="K580" s="6">
        <v>3864.8751499999998</v>
      </c>
      <c r="L580" s="7">
        <f t="shared" si="35"/>
        <v>72.188619081265799</v>
      </c>
      <c r="M580" s="6">
        <v>1395</v>
      </c>
    </row>
    <row r="581" spans="1:13" ht="25.5" x14ac:dyDescent="0.2">
      <c r="A581" s="5" t="s">
        <v>847</v>
      </c>
      <c r="B581" s="5" t="s">
        <v>1003</v>
      </c>
      <c r="C581" s="6">
        <v>6780.4</v>
      </c>
      <c r="D581" s="6">
        <v>2790</v>
      </c>
      <c r="E581" s="7">
        <f t="shared" si="32"/>
        <v>41.148014866379569</v>
      </c>
      <c r="F581" s="6">
        <v>3864.8751499999998</v>
      </c>
      <c r="G581" s="7">
        <f t="shared" si="33"/>
        <v>72.188619081265799</v>
      </c>
      <c r="H581" s="6">
        <v>6780.4</v>
      </c>
      <c r="I581" s="6">
        <v>2790</v>
      </c>
      <c r="J581" s="7">
        <f t="shared" si="34"/>
        <v>41.148014866379569</v>
      </c>
      <c r="K581" s="6">
        <v>3864.8751499999998</v>
      </c>
      <c r="L581" s="7">
        <f t="shared" si="35"/>
        <v>72.188619081265799</v>
      </c>
      <c r="M581" s="6">
        <v>1395</v>
      </c>
    </row>
    <row r="582" spans="1:13" x14ac:dyDescent="0.2">
      <c r="A582" s="5" t="s">
        <v>1420</v>
      </c>
      <c r="B582" s="5" t="s">
        <v>298</v>
      </c>
      <c r="C582" s="6">
        <v>27034.1</v>
      </c>
      <c r="D582" s="6">
        <v>4217.6163299999998</v>
      </c>
      <c r="E582" s="7">
        <f t="shared" si="32"/>
        <v>15.601097613754481</v>
      </c>
      <c r="F582" s="6">
        <v>300</v>
      </c>
      <c r="G582" s="7" t="str">
        <f t="shared" si="33"/>
        <v>свыше 200</v>
      </c>
      <c r="H582" s="6">
        <v>27034.1</v>
      </c>
      <c r="I582" s="6">
        <v>4217.6163299999998</v>
      </c>
      <c r="J582" s="7">
        <f t="shared" si="34"/>
        <v>15.601097613754481</v>
      </c>
      <c r="K582" s="6">
        <v>300</v>
      </c>
      <c r="L582" s="7" t="str">
        <f t="shared" si="35"/>
        <v>свыше 200</v>
      </c>
      <c r="M582" s="6">
        <v>3119.9674099999997</v>
      </c>
    </row>
    <row r="583" spans="1:13" x14ac:dyDescent="0.2">
      <c r="A583" s="5" t="s">
        <v>809</v>
      </c>
      <c r="B583" s="5" t="s">
        <v>680</v>
      </c>
      <c r="C583" s="6">
        <v>27034.1</v>
      </c>
      <c r="D583" s="6">
        <v>4217.6163299999998</v>
      </c>
      <c r="E583" s="7">
        <f t="shared" ref="E583:E646" si="36">IF(C583=0," ",IF(D583/C583*100&gt;200,"свыше 200",IF(D583/C583&gt;0,D583/C583*100,"")))</f>
        <v>15.601097613754481</v>
      </c>
      <c r="F583" s="6">
        <v>300</v>
      </c>
      <c r="G583" s="7" t="str">
        <f t="shared" ref="G583:G646" si="37">IF(F583=0," ",IF(D583/F583*100&gt;200,"свыше 200",IF(D583/F583&gt;0,D583/F583*100,"")))</f>
        <v>свыше 200</v>
      </c>
      <c r="H583" s="6">
        <v>27034.1</v>
      </c>
      <c r="I583" s="6">
        <v>4217.6163299999998</v>
      </c>
      <c r="J583" s="7">
        <f t="shared" ref="J583:J646" si="38">IF(H583=0," ",IF(I583/H583*100&gt;200,"свыше 200",IF(I583/H583&gt;0,I583/H583*100,"")))</f>
        <v>15.601097613754481</v>
      </c>
      <c r="K583" s="6">
        <v>300</v>
      </c>
      <c r="L583" s="7" t="str">
        <f t="shared" ref="L583:L646" si="39">IF(K583=0," ",IF(I583/K583*100&gt;200,"свыше 200",IF(I583/K583&gt;0,I583/K583*100,"")))</f>
        <v>свыше 200</v>
      </c>
      <c r="M583" s="6">
        <v>3119.9674099999997</v>
      </c>
    </row>
    <row r="584" spans="1:13" ht="25.5" x14ac:dyDescent="0.2">
      <c r="A584" s="5" t="s">
        <v>979</v>
      </c>
      <c r="B584" s="5" t="s">
        <v>57</v>
      </c>
      <c r="C584" s="6">
        <v>312692.59999999998</v>
      </c>
      <c r="D584" s="6"/>
      <c r="E584" s="7" t="str">
        <f t="shared" si="36"/>
        <v/>
      </c>
      <c r="F584" s="6"/>
      <c r="G584" s="7" t="str">
        <f t="shared" si="37"/>
        <v xml:space="preserve"> </v>
      </c>
      <c r="H584" s="6">
        <v>312692.59999999998</v>
      </c>
      <c r="I584" s="6"/>
      <c r="J584" s="7" t="str">
        <f t="shared" si="38"/>
        <v/>
      </c>
      <c r="K584" s="6"/>
      <c r="L584" s="7" t="str">
        <f t="shared" si="39"/>
        <v xml:space="preserve"> </v>
      </c>
      <c r="M584" s="6"/>
    </row>
    <row r="585" spans="1:13" ht="38.25" x14ac:dyDescent="0.2">
      <c r="A585" s="5" t="s">
        <v>327</v>
      </c>
      <c r="B585" s="5" t="s">
        <v>1356</v>
      </c>
      <c r="C585" s="6">
        <v>312692.59999999998</v>
      </c>
      <c r="D585" s="6"/>
      <c r="E585" s="7" t="str">
        <f t="shared" si="36"/>
        <v/>
      </c>
      <c r="F585" s="6"/>
      <c r="G585" s="7" t="str">
        <f t="shared" si="37"/>
        <v xml:space="preserve"> </v>
      </c>
      <c r="H585" s="6">
        <v>312692.59999999998</v>
      </c>
      <c r="I585" s="6"/>
      <c r="J585" s="7" t="str">
        <f t="shared" si="38"/>
        <v/>
      </c>
      <c r="K585" s="6"/>
      <c r="L585" s="7" t="str">
        <f t="shared" si="39"/>
        <v xml:space="preserve"> </v>
      </c>
      <c r="M585" s="6"/>
    </row>
    <row r="586" spans="1:13" ht="25.5" x14ac:dyDescent="0.2">
      <c r="A586" s="5" t="s">
        <v>1353</v>
      </c>
      <c r="B586" s="5" t="s">
        <v>669</v>
      </c>
      <c r="C586" s="6"/>
      <c r="D586" s="6"/>
      <c r="E586" s="7" t="str">
        <f t="shared" si="36"/>
        <v xml:space="preserve"> </v>
      </c>
      <c r="F586" s="6"/>
      <c r="G586" s="7" t="str">
        <f t="shared" si="37"/>
        <v xml:space="preserve"> </v>
      </c>
      <c r="H586" s="6"/>
      <c r="I586" s="6"/>
      <c r="J586" s="7" t="str">
        <f t="shared" si="38"/>
        <v xml:space="preserve"> </v>
      </c>
      <c r="K586" s="6"/>
      <c r="L586" s="7" t="str">
        <f t="shared" si="39"/>
        <v xml:space="preserve"> </v>
      </c>
      <c r="M586" s="6"/>
    </row>
    <row r="587" spans="1:13" ht="38.25" x14ac:dyDescent="0.2">
      <c r="A587" s="5" t="s">
        <v>16</v>
      </c>
      <c r="B587" s="5" t="s">
        <v>1130</v>
      </c>
      <c r="C587" s="6">
        <v>279466.09999999998</v>
      </c>
      <c r="D587" s="6">
        <v>263518.09999999998</v>
      </c>
      <c r="E587" s="7">
        <f t="shared" si="36"/>
        <v>94.293404459431756</v>
      </c>
      <c r="F587" s="6">
        <v>63019.4</v>
      </c>
      <c r="G587" s="7" t="str">
        <f t="shared" si="37"/>
        <v>свыше 200</v>
      </c>
      <c r="H587" s="6">
        <v>279466.09999999998</v>
      </c>
      <c r="I587" s="6">
        <v>263518.09999999998</v>
      </c>
      <c r="J587" s="7">
        <f t="shared" si="38"/>
        <v>94.293404459431756</v>
      </c>
      <c r="K587" s="6">
        <v>63019.4</v>
      </c>
      <c r="L587" s="7" t="str">
        <f t="shared" si="39"/>
        <v>свыше 200</v>
      </c>
      <c r="M587" s="6"/>
    </row>
    <row r="588" spans="1:13" ht="38.25" x14ac:dyDescent="0.2">
      <c r="A588" s="5" t="s">
        <v>357</v>
      </c>
      <c r="B588" s="5" t="s">
        <v>639</v>
      </c>
      <c r="C588" s="6">
        <v>279466.09999999998</v>
      </c>
      <c r="D588" s="6">
        <v>263518.09999999998</v>
      </c>
      <c r="E588" s="7">
        <f t="shared" si="36"/>
        <v>94.293404459431756</v>
      </c>
      <c r="F588" s="6">
        <v>63019.4</v>
      </c>
      <c r="G588" s="7" t="str">
        <f t="shared" si="37"/>
        <v>свыше 200</v>
      </c>
      <c r="H588" s="6">
        <v>279466.09999999998</v>
      </c>
      <c r="I588" s="6">
        <v>263518.09999999998</v>
      </c>
      <c r="J588" s="7">
        <f t="shared" si="38"/>
        <v>94.293404459431756</v>
      </c>
      <c r="K588" s="6">
        <v>63019.4</v>
      </c>
      <c r="L588" s="7" t="str">
        <f t="shared" si="39"/>
        <v>свыше 200</v>
      </c>
      <c r="M588" s="6"/>
    </row>
    <row r="589" spans="1:13" ht="38.25" x14ac:dyDescent="0.2">
      <c r="A589" s="5" t="s">
        <v>596</v>
      </c>
      <c r="B589" s="5" t="s">
        <v>144</v>
      </c>
      <c r="C589" s="6"/>
      <c r="D589" s="6"/>
      <c r="E589" s="7" t="str">
        <f t="shared" si="36"/>
        <v xml:space="preserve"> </v>
      </c>
      <c r="F589" s="6">
        <v>7425</v>
      </c>
      <c r="G589" s="7" t="str">
        <f t="shared" si="37"/>
        <v/>
      </c>
      <c r="H589" s="6"/>
      <c r="I589" s="6"/>
      <c r="J589" s="7" t="str">
        <f t="shared" si="38"/>
        <v xml:space="preserve"> </v>
      </c>
      <c r="K589" s="6">
        <v>7425</v>
      </c>
      <c r="L589" s="7" t="str">
        <f t="shared" si="39"/>
        <v/>
      </c>
      <c r="M589" s="6"/>
    </row>
    <row r="590" spans="1:13" ht="25.5" x14ac:dyDescent="0.2">
      <c r="A590" s="5" t="s">
        <v>1209</v>
      </c>
      <c r="B590" s="5" t="s">
        <v>1319</v>
      </c>
      <c r="C590" s="6">
        <v>17902.5</v>
      </c>
      <c r="D590" s="6">
        <v>3254.9999800000001</v>
      </c>
      <c r="E590" s="7">
        <f t="shared" si="36"/>
        <v>18.18181807010194</v>
      </c>
      <c r="F590" s="6">
        <v>2146.5</v>
      </c>
      <c r="G590" s="7">
        <f t="shared" si="37"/>
        <v>151.64220731423248</v>
      </c>
      <c r="H590" s="6">
        <v>17902.5</v>
      </c>
      <c r="I590" s="6">
        <v>3254.9999800000001</v>
      </c>
      <c r="J590" s="7">
        <f t="shared" si="38"/>
        <v>18.18181807010194</v>
      </c>
      <c r="K590" s="6">
        <v>2146.5</v>
      </c>
      <c r="L590" s="7">
        <f t="shared" si="39"/>
        <v>151.64220731423248</v>
      </c>
      <c r="M590" s="6">
        <v>1627.49999</v>
      </c>
    </row>
    <row r="591" spans="1:13" x14ac:dyDescent="0.2">
      <c r="A591" s="5" t="s">
        <v>993</v>
      </c>
      <c r="B591" s="5" t="s">
        <v>1624</v>
      </c>
      <c r="C591" s="6">
        <v>278595.5</v>
      </c>
      <c r="D591" s="6"/>
      <c r="E591" s="7" t="str">
        <f t="shared" si="36"/>
        <v/>
      </c>
      <c r="F591" s="6"/>
      <c r="G591" s="7" t="str">
        <f t="shared" si="37"/>
        <v xml:space="preserve"> </v>
      </c>
      <c r="H591" s="6">
        <v>278595.5</v>
      </c>
      <c r="I591" s="6"/>
      <c r="J591" s="7" t="str">
        <f t="shared" si="38"/>
        <v/>
      </c>
      <c r="K591" s="6"/>
      <c r="L591" s="7" t="str">
        <f t="shared" si="39"/>
        <v xml:space="preserve"> </v>
      </c>
      <c r="M591" s="6"/>
    </row>
    <row r="592" spans="1:13" ht="25.5" x14ac:dyDescent="0.2">
      <c r="A592" s="5" t="s">
        <v>347</v>
      </c>
      <c r="B592" s="5" t="s">
        <v>381</v>
      </c>
      <c r="C592" s="6">
        <v>278595.5</v>
      </c>
      <c r="D592" s="6"/>
      <c r="E592" s="7" t="str">
        <f t="shared" si="36"/>
        <v/>
      </c>
      <c r="F592" s="6"/>
      <c r="G592" s="7" t="str">
        <f t="shared" si="37"/>
        <v xml:space="preserve"> </v>
      </c>
      <c r="H592" s="6">
        <v>278595.5</v>
      </c>
      <c r="I592" s="6"/>
      <c r="J592" s="7" t="str">
        <f t="shared" si="38"/>
        <v/>
      </c>
      <c r="K592" s="6"/>
      <c r="L592" s="7" t="str">
        <f t="shared" si="39"/>
        <v xml:space="preserve"> </v>
      </c>
      <c r="M592" s="6"/>
    </row>
    <row r="593" spans="1:13" x14ac:dyDescent="0.2">
      <c r="A593" s="5" t="s">
        <v>1516</v>
      </c>
      <c r="B593" s="5" t="s">
        <v>657</v>
      </c>
      <c r="C593" s="6">
        <v>46500.9</v>
      </c>
      <c r="D593" s="6">
        <v>1697.2</v>
      </c>
      <c r="E593" s="7">
        <f t="shared" si="36"/>
        <v>3.6498218314054136</v>
      </c>
      <c r="F593" s="6">
        <v>1606.6</v>
      </c>
      <c r="G593" s="7">
        <f t="shared" si="37"/>
        <v>105.63923814266154</v>
      </c>
      <c r="H593" s="6">
        <v>46500.9</v>
      </c>
      <c r="I593" s="6">
        <v>1697.2</v>
      </c>
      <c r="J593" s="7">
        <f t="shared" si="38"/>
        <v>3.6498218314054136</v>
      </c>
      <c r="K593" s="6">
        <v>1606.6</v>
      </c>
      <c r="L593" s="7">
        <f t="shared" si="39"/>
        <v>105.63923814266154</v>
      </c>
      <c r="M593" s="6"/>
    </row>
    <row r="594" spans="1:13" ht="25.5" x14ac:dyDescent="0.2">
      <c r="A594" s="5" t="s">
        <v>221</v>
      </c>
      <c r="B594" s="5" t="s">
        <v>1268</v>
      </c>
      <c r="C594" s="6">
        <v>46500.9</v>
      </c>
      <c r="D594" s="6">
        <v>1697.2</v>
      </c>
      <c r="E594" s="7">
        <f t="shared" si="36"/>
        <v>3.6498218314054136</v>
      </c>
      <c r="F594" s="6">
        <v>1606.6</v>
      </c>
      <c r="G594" s="7">
        <f t="shared" si="37"/>
        <v>105.63923814266154</v>
      </c>
      <c r="H594" s="6">
        <v>46500.9</v>
      </c>
      <c r="I594" s="6">
        <v>1697.2</v>
      </c>
      <c r="J594" s="7">
        <f t="shared" si="38"/>
        <v>3.6498218314054136</v>
      </c>
      <c r="K594" s="6">
        <v>1606.6</v>
      </c>
      <c r="L594" s="7">
        <f t="shared" si="39"/>
        <v>105.63923814266154</v>
      </c>
      <c r="M594" s="6"/>
    </row>
    <row r="595" spans="1:13" ht="25.5" x14ac:dyDescent="0.2">
      <c r="A595" s="5" t="s">
        <v>1179</v>
      </c>
      <c r="B595" s="5" t="s">
        <v>1590</v>
      </c>
      <c r="C595" s="6">
        <v>22822.9</v>
      </c>
      <c r="D595" s="6"/>
      <c r="E595" s="7" t="str">
        <f t="shared" si="36"/>
        <v/>
      </c>
      <c r="F595" s="6"/>
      <c r="G595" s="7" t="str">
        <f t="shared" si="37"/>
        <v xml:space="preserve"> </v>
      </c>
      <c r="H595" s="6">
        <v>22822.9</v>
      </c>
      <c r="I595" s="6"/>
      <c r="J595" s="7" t="str">
        <f t="shared" si="38"/>
        <v/>
      </c>
      <c r="K595" s="6"/>
      <c r="L595" s="7" t="str">
        <f t="shared" si="39"/>
        <v xml:space="preserve"> </v>
      </c>
      <c r="M595" s="6"/>
    </row>
    <row r="596" spans="1:13" ht="25.5" x14ac:dyDescent="0.2">
      <c r="A596" s="5" t="s">
        <v>541</v>
      </c>
      <c r="B596" s="5" t="s">
        <v>1279</v>
      </c>
      <c r="C596" s="6">
        <v>22822.9</v>
      </c>
      <c r="D596" s="6"/>
      <c r="E596" s="7" t="str">
        <f t="shared" si="36"/>
        <v/>
      </c>
      <c r="F596" s="6"/>
      <c r="G596" s="7" t="str">
        <f t="shared" si="37"/>
        <v xml:space="preserve"> </v>
      </c>
      <c r="H596" s="6">
        <v>22822.9</v>
      </c>
      <c r="I596" s="6"/>
      <c r="J596" s="7" t="str">
        <f t="shared" si="38"/>
        <v/>
      </c>
      <c r="K596" s="6"/>
      <c r="L596" s="7" t="str">
        <f t="shared" si="39"/>
        <v xml:space="preserve"> </v>
      </c>
      <c r="M596" s="6"/>
    </row>
    <row r="597" spans="1:13" x14ac:dyDescent="0.2">
      <c r="A597" s="5" t="s">
        <v>1114</v>
      </c>
      <c r="B597" s="5" t="s">
        <v>532</v>
      </c>
      <c r="C597" s="6">
        <v>28652.9</v>
      </c>
      <c r="D597" s="6">
        <v>28652.9</v>
      </c>
      <c r="E597" s="7">
        <f t="shared" si="36"/>
        <v>100</v>
      </c>
      <c r="F597" s="6"/>
      <c r="G597" s="7" t="str">
        <f t="shared" si="37"/>
        <v xml:space="preserve"> </v>
      </c>
      <c r="H597" s="6">
        <v>28652.9</v>
      </c>
      <c r="I597" s="6">
        <v>28652.9</v>
      </c>
      <c r="J597" s="7">
        <f t="shared" si="38"/>
        <v>100</v>
      </c>
      <c r="K597" s="6"/>
      <c r="L597" s="7" t="str">
        <f t="shared" si="39"/>
        <v xml:space="preserve"> </v>
      </c>
      <c r="M597" s="6">
        <v>28652.9</v>
      </c>
    </row>
    <row r="598" spans="1:13" ht="25.5" x14ac:dyDescent="0.2">
      <c r="A598" s="5" t="s">
        <v>469</v>
      </c>
      <c r="B598" s="5" t="s">
        <v>821</v>
      </c>
      <c r="C598" s="6">
        <v>28652.9</v>
      </c>
      <c r="D598" s="6">
        <v>28652.9</v>
      </c>
      <c r="E598" s="7">
        <f t="shared" si="36"/>
        <v>100</v>
      </c>
      <c r="F598" s="6"/>
      <c r="G598" s="7" t="str">
        <f t="shared" si="37"/>
        <v xml:space="preserve"> </v>
      </c>
      <c r="H598" s="6">
        <v>28652.9</v>
      </c>
      <c r="I598" s="6">
        <v>28652.9</v>
      </c>
      <c r="J598" s="7">
        <f t="shared" si="38"/>
        <v>100</v>
      </c>
      <c r="K598" s="6"/>
      <c r="L598" s="7" t="str">
        <f t="shared" si="39"/>
        <v xml:space="preserve"> </v>
      </c>
      <c r="M598" s="6">
        <v>28652.9</v>
      </c>
    </row>
    <row r="599" spans="1:13" ht="38.25" x14ac:dyDescent="0.2">
      <c r="A599" s="5" t="s">
        <v>437</v>
      </c>
      <c r="B599" s="5" t="s">
        <v>315</v>
      </c>
      <c r="C599" s="6">
        <v>154218.70000000001</v>
      </c>
      <c r="D599" s="6">
        <v>21561.326010000001</v>
      </c>
      <c r="E599" s="7">
        <f t="shared" si="36"/>
        <v>13.981006200934127</v>
      </c>
      <c r="F599" s="6">
        <v>5637.3572100000001</v>
      </c>
      <c r="G599" s="7" t="str">
        <f t="shared" si="37"/>
        <v>свыше 200</v>
      </c>
      <c r="H599" s="6">
        <v>154218.70000000001</v>
      </c>
      <c r="I599" s="6">
        <v>21561.326010000001</v>
      </c>
      <c r="J599" s="7">
        <f t="shared" si="38"/>
        <v>13.981006200934127</v>
      </c>
      <c r="K599" s="6">
        <v>5637.3572100000001</v>
      </c>
      <c r="L599" s="7" t="str">
        <f t="shared" si="39"/>
        <v>свыше 200</v>
      </c>
      <c r="M599" s="6">
        <v>10693.385480000001</v>
      </c>
    </row>
    <row r="600" spans="1:13" ht="63.75" x14ac:dyDescent="0.2">
      <c r="A600" s="5" t="s">
        <v>198</v>
      </c>
      <c r="B600" s="5" t="s">
        <v>1233</v>
      </c>
      <c r="C600" s="6"/>
      <c r="D600" s="6"/>
      <c r="E600" s="7" t="str">
        <f t="shared" si="36"/>
        <v xml:space="preserve"> </v>
      </c>
      <c r="F600" s="6"/>
      <c r="G600" s="7" t="str">
        <f t="shared" si="37"/>
        <v xml:space="preserve"> </v>
      </c>
      <c r="H600" s="6"/>
      <c r="I600" s="6"/>
      <c r="J600" s="7" t="str">
        <f t="shared" si="38"/>
        <v xml:space="preserve"> </v>
      </c>
      <c r="K600" s="6"/>
      <c r="L600" s="7" t="str">
        <f t="shared" si="39"/>
        <v xml:space="preserve"> </v>
      </c>
      <c r="M600" s="6"/>
    </row>
    <row r="601" spans="1:13" ht="63.75" x14ac:dyDescent="0.2">
      <c r="A601" s="5" t="s">
        <v>531</v>
      </c>
      <c r="B601" s="5" t="s">
        <v>807</v>
      </c>
      <c r="C601" s="6"/>
      <c r="D601" s="6"/>
      <c r="E601" s="7" t="str">
        <f t="shared" si="36"/>
        <v xml:space="preserve"> </v>
      </c>
      <c r="F601" s="6"/>
      <c r="G601" s="7" t="str">
        <f t="shared" si="37"/>
        <v xml:space="preserve"> </v>
      </c>
      <c r="H601" s="6"/>
      <c r="I601" s="6"/>
      <c r="J601" s="7" t="str">
        <f t="shared" si="38"/>
        <v xml:space="preserve"> </v>
      </c>
      <c r="K601" s="6"/>
      <c r="L601" s="7" t="str">
        <f t="shared" si="39"/>
        <v xml:space="preserve"> </v>
      </c>
      <c r="M601" s="6"/>
    </row>
    <row r="602" spans="1:13" x14ac:dyDescent="0.2">
      <c r="A602" s="5" t="s">
        <v>1382</v>
      </c>
      <c r="B602" s="5" t="s">
        <v>95</v>
      </c>
      <c r="C602" s="6">
        <v>30150</v>
      </c>
      <c r="D602" s="6">
        <v>28780.15</v>
      </c>
      <c r="E602" s="7">
        <f t="shared" si="36"/>
        <v>95.456550580431184</v>
      </c>
      <c r="F602" s="6"/>
      <c r="G602" s="7" t="str">
        <f t="shared" si="37"/>
        <v xml:space="preserve"> </v>
      </c>
      <c r="H602" s="6">
        <v>30150</v>
      </c>
      <c r="I602" s="6">
        <v>28780.15</v>
      </c>
      <c r="J602" s="7">
        <f t="shared" si="38"/>
        <v>95.456550580431184</v>
      </c>
      <c r="K602" s="6"/>
      <c r="L602" s="7" t="str">
        <f t="shared" si="39"/>
        <v xml:space="preserve"> </v>
      </c>
      <c r="M602" s="6">
        <v>24605</v>
      </c>
    </row>
    <row r="603" spans="1:13" ht="25.5" x14ac:dyDescent="0.2">
      <c r="A603" s="5" t="s">
        <v>65</v>
      </c>
      <c r="B603" s="5" t="s">
        <v>529</v>
      </c>
      <c r="C603" s="6">
        <v>30150</v>
      </c>
      <c r="D603" s="6">
        <v>28780.15</v>
      </c>
      <c r="E603" s="7">
        <f t="shared" si="36"/>
        <v>95.456550580431184</v>
      </c>
      <c r="F603" s="6"/>
      <c r="G603" s="7" t="str">
        <f t="shared" si="37"/>
        <v xml:space="preserve"> </v>
      </c>
      <c r="H603" s="6">
        <v>30150</v>
      </c>
      <c r="I603" s="6">
        <v>28780.15</v>
      </c>
      <c r="J603" s="7">
        <f t="shared" si="38"/>
        <v>95.456550580431184</v>
      </c>
      <c r="K603" s="6"/>
      <c r="L603" s="7" t="str">
        <f t="shared" si="39"/>
        <v xml:space="preserve"> </v>
      </c>
      <c r="M603" s="6">
        <v>24605</v>
      </c>
    </row>
    <row r="604" spans="1:13" ht="38.25" x14ac:dyDescent="0.2">
      <c r="A604" s="5" t="s">
        <v>550</v>
      </c>
      <c r="B604" s="5" t="s">
        <v>439</v>
      </c>
      <c r="C604" s="6">
        <v>25205.5</v>
      </c>
      <c r="D604" s="6"/>
      <c r="E604" s="7" t="str">
        <f t="shared" si="36"/>
        <v/>
      </c>
      <c r="F604" s="6"/>
      <c r="G604" s="7" t="str">
        <f t="shared" si="37"/>
        <v xml:space="preserve"> </v>
      </c>
      <c r="H604" s="6">
        <v>25205.5</v>
      </c>
      <c r="I604" s="6"/>
      <c r="J604" s="7" t="str">
        <f t="shared" si="38"/>
        <v/>
      </c>
      <c r="K604" s="6"/>
      <c r="L604" s="7" t="str">
        <f t="shared" si="39"/>
        <v xml:space="preserve"> </v>
      </c>
      <c r="M604" s="6"/>
    </row>
    <row r="605" spans="1:13" ht="38.25" x14ac:dyDescent="0.2">
      <c r="A605" s="5" t="s">
        <v>893</v>
      </c>
      <c r="B605" s="5" t="s">
        <v>1612</v>
      </c>
      <c r="C605" s="6">
        <v>25205.5</v>
      </c>
      <c r="D605" s="6"/>
      <c r="E605" s="7" t="str">
        <f t="shared" si="36"/>
        <v/>
      </c>
      <c r="F605" s="6"/>
      <c r="G605" s="7" t="str">
        <f t="shared" si="37"/>
        <v xml:space="preserve"> </v>
      </c>
      <c r="H605" s="6">
        <v>25205.5</v>
      </c>
      <c r="I605" s="6"/>
      <c r="J605" s="7" t="str">
        <f t="shared" si="38"/>
        <v/>
      </c>
      <c r="K605" s="6"/>
      <c r="L605" s="7" t="str">
        <f t="shared" si="39"/>
        <v xml:space="preserve"> </v>
      </c>
      <c r="M605" s="6"/>
    </row>
    <row r="606" spans="1:13" ht="25.5" x14ac:dyDescent="0.2">
      <c r="A606" s="5" t="s">
        <v>1397</v>
      </c>
      <c r="B606" s="5" t="s">
        <v>166</v>
      </c>
      <c r="C606" s="6">
        <v>19186.099999999999</v>
      </c>
      <c r="D606" s="6"/>
      <c r="E606" s="7" t="str">
        <f t="shared" si="36"/>
        <v/>
      </c>
      <c r="F606" s="6"/>
      <c r="G606" s="7" t="str">
        <f t="shared" si="37"/>
        <v xml:space="preserve"> </v>
      </c>
      <c r="H606" s="6">
        <v>19186.099999999999</v>
      </c>
      <c r="I606" s="6"/>
      <c r="J606" s="7" t="str">
        <f t="shared" si="38"/>
        <v/>
      </c>
      <c r="K606" s="6"/>
      <c r="L606" s="7" t="str">
        <f t="shared" si="39"/>
        <v xml:space="preserve"> </v>
      </c>
      <c r="M606" s="6"/>
    </row>
    <row r="607" spans="1:13" ht="25.5" x14ac:dyDescent="0.2">
      <c r="A607" s="5" t="s">
        <v>786</v>
      </c>
      <c r="B607" s="5" t="s">
        <v>518</v>
      </c>
      <c r="C607" s="6">
        <v>19186.099999999999</v>
      </c>
      <c r="D607" s="6"/>
      <c r="E607" s="7" t="str">
        <f t="shared" si="36"/>
        <v/>
      </c>
      <c r="F607" s="6"/>
      <c r="G607" s="7" t="str">
        <f t="shared" si="37"/>
        <v xml:space="preserve"> </v>
      </c>
      <c r="H607" s="6">
        <v>19186.099999999999</v>
      </c>
      <c r="I607" s="6"/>
      <c r="J607" s="7" t="str">
        <f t="shared" si="38"/>
        <v/>
      </c>
      <c r="K607" s="6"/>
      <c r="L607" s="7" t="str">
        <f t="shared" si="39"/>
        <v xml:space="preserve"> </v>
      </c>
      <c r="M607" s="6"/>
    </row>
    <row r="608" spans="1:13" ht="38.25" x14ac:dyDescent="0.2">
      <c r="A608" s="5" t="s">
        <v>581</v>
      </c>
      <c r="B608" s="5" t="s">
        <v>1219</v>
      </c>
      <c r="C608" s="6"/>
      <c r="D608" s="6"/>
      <c r="E608" s="7" t="str">
        <f t="shared" si="36"/>
        <v xml:space="preserve"> </v>
      </c>
      <c r="F608" s="6">
        <v>10520.92683</v>
      </c>
      <c r="G608" s="7" t="str">
        <f t="shared" si="37"/>
        <v/>
      </c>
      <c r="H608" s="6"/>
      <c r="I608" s="6"/>
      <c r="J608" s="7" t="str">
        <f t="shared" si="38"/>
        <v xml:space="preserve"> </v>
      </c>
      <c r="K608" s="6">
        <v>10520.92683</v>
      </c>
      <c r="L608" s="7" t="str">
        <f t="shared" si="39"/>
        <v/>
      </c>
      <c r="M608" s="6"/>
    </row>
    <row r="609" spans="1:13" ht="38.25" x14ac:dyDescent="0.2">
      <c r="A609" s="5" t="s">
        <v>1560</v>
      </c>
      <c r="B609" s="5" t="s">
        <v>1415</v>
      </c>
      <c r="C609" s="6"/>
      <c r="D609" s="6"/>
      <c r="E609" s="7" t="str">
        <f t="shared" si="36"/>
        <v xml:space="preserve"> </v>
      </c>
      <c r="F609" s="6">
        <v>10520.92683</v>
      </c>
      <c r="G609" s="7" t="str">
        <f t="shared" si="37"/>
        <v/>
      </c>
      <c r="H609" s="6"/>
      <c r="I609" s="6"/>
      <c r="J609" s="7" t="str">
        <f t="shared" si="38"/>
        <v xml:space="preserve"> </v>
      </c>
      <c r="K609" s="6">
        <v>10520.92683</v>
      </c>
      <c r="L609" s="7" t="str">
        <f t="shared" si="39"/>
        <v/>
      </c>
      <c r="M609" s="6"/>
    </row>
    <row r="610" spans="1:13" ht="25.5" x14ac:dyDescent="0.2">
      <c r="A610" s="5" t="s">
        <v>1364</v>
      </c>
      <c r="B610" s="5" t="s">
        <v>1428</v>
      </c>
      <c r="C610" s="6">
        <v>3527.5</v>
      </c>
      <c r="D610" s="6"/>
      <c r="E610" s="7" t="str">
        <f t="shared" si="36"/>
        <v/>
      </c>
      <c r="F610" s="6"/>
      <c r="G610" s="7" t="str">
        <f t="shared" si="37"/>
        <v xml:space="preserve"> </v>
      </c>
      <c r="H610" s="6">
        <v>3527.5</v>
      </c>
      <c r="I610" s="6"/>
      <c r="J610" s="7" t="str">
        <f t="shared" si="38"/>
        <v/>
      </c>
      <c r="K610" s="6"/>
      <c r="L610" s="7" t="str">
        <f t="shared" si="39"/>
        <v xml:space="preserve"> </v>
      </c>
      <c r="M610" s="6"/>
    </row>
    <row r="611" spans="1:13" ht="25.5" x14ac:dyDescent="0.2">
      <c r="A611" s="5" t="s">
        <v>759</v>
      </c>
      <c r="B611" s="5" t="s">
        <v>219</v>
      </c>
      <c r="C611" s="6">
        <v>3527.5</v>
      </c>
      <c r="D611" s="6"/>
      <c r="E611" s="7" t="str">
        <f t="shared" si="36"/>
        <v/>
      </c>
      <c r="F611" s="6"/>
      <c r="G611" s="7" t="str">
        <f t="shared" si="37"/>
        <v xml:space="preserve"> </v>
      </c>
      <c r="H611" s="6">
        <v>3527.5</v>
      </c>
      <c r="I611" s="6"/>
      <c r="J611" s="7" t="str">
        <f t="shared" si="38"/>
        <v/>
      </c>
      <c r="K611" s="6"/>
      <c r="L611" s="7" t="str">
        <f t="shared" si="39"/>
        <v xml:space="preserve"> </v>
      </c>
      <c r="M611" s="6"/>
    </row>
    <row r="612" spans="1:13" ht="25.5" x14ac:dyDescent="0.2">
      <c r="A612" s="5" t="s">
        <v>723</v>
      </c>
      <c r="B612" s="5" t="s">
        <v>896</v>
      </c>
      <c r="C612" s="6">
        <v>439277.6</v>
      </c>
      <c r="D612" s="6">
        <v>6402.3860100000002</v>
      </c>
      <c r="E612" s="7">
        <f t="shared" si="36"/>
        <v>1.4574806477726159</v>
      </c>
      <c r="F612" s="6"/>
      <c r="G612" s="7" t="str">
        <f t="shared" si="37"/>
        <v xml:space="preserve"> </v>
      </c>
      <c r="H612" s="6">
        <v>439277.6</v>
      </c>
      <c r="I612" s="6">
        <v>6402.3860100000002</v>
      </c>
      <c r="J612" s="7">
        <f t="shared" si="38"/>
        <v>1.4574806477726159</v>
      </c>
      <c r="K612" s="6"/>
      <c r="L612" s="7" t="str">
        <f t="shared" si="39"/>
        <v xml:space="preserve"> </v>
      </c>
      <c r="M612" s="6">
        <v>6402.3860100000002</v>
      </c>
    </row>
    <row r="613" spans="1:13" ht="25.5" x14ac:dyDescent="0.2">
      <c r="A613" s="5" t="s">
        <v>71</v>
      </c>
      <c r="B613" s="5" t="s">
        <v>1549</v>
      </c>
      <c r="C613" s="6">
        <v>439277.6</v>
      </c>
      <c r="D613" s="6">
        <v>6402.3860100000002</v>
      </c>
      <c r="E613" s="7">
        <f t="shared" si="36"/>
        <v>1.4574806477726159</v>
      </c>
      <c r="F613" s="6"/>
      <c r="G613" s="7" t="str">
        <f t="shared" si="37"/>
        <v xml:space="preserve"> </v>
      </c>
      <c r="H613" s="6">
        <v>439277.6</v>
      </c>
      <c r="I613" s="6">
        <v>6402.3860100000002</v>
      </c>
      <c r="J613" s="7">
        <f t="shared" si="38"/>
        <v>1.4574806477726159</v>
      </c>
      <c r="K613" s="6"/>
      <c r="L613" s="7" t="str">
        <f t="shared" si="39"/>
        <v xml:space="preserve"> </v>
      </c>
      <c r="M613" s="6">
        <v>6402.3860100000002</v>
      </c>
    </row>
    <row r="614" spans="1:13" ht="38.25" x14ac:dyDescent="0.2">
      <c r="A614" s="5" t="s">
        <v>695</v>
      </c>
      <c r="B614" s="5" t="s">
        <v>651</v>
      </c>
      <c r="C614" s="6">
        <v>173341.7</v>
      </c>
      <c r="D614" s="6"/>
      <c r="E614" s="7" t="str">
        <f t="shared" si="36"/>
        <v/>
      </c>
      <c r="F614" s="6"/>
      <c r="G614" s="7" t="str">
        <f t="shared" si="37"/>
        <v xml:space="preserve"> </v>
      </c>
      <c r="H614" s="6">
        <v>173341.7</v>
      </c>
      <c r="I614" s="6"/>
      <c r="J614" s="7" t="str">
        <f t="shared" si="38"/>
        <v/>
      </c>
      <c r="K614" s="6"/>
      <c r="L614" s="7" t="str">
        <f t="shared" si="39"/>
        <v xml:space="preserve"> </v>
      </c>
      <c r="M614" s="6"/>
    </row>
    <row r="615" spans="1:13" ht="51" x14ac:dyDescent="0.2">
      <c r="A615" s="5" t="s">
        <v>1018</v>
      </c>
      <c r="B615" s="5" t="s">
        <v>1250</v>
      </c>
      <c r="C615" s="6">
        <v>173341.7</v>
      </c>
      <c r="D615" s="6"/>
      <c r="E615" s="7" t="str">
        <f t="shared" si="36"/>
        <v/>
      </c>
      <c r="F615" s="6"/>
      <c r="G615" s="7" t="str">
        <f t="shared" si="37"/>
        <v xml:space="preserve"> </v>
      </c>
      <c r="H615" s="6">
        <v>173341.7</v>
      </c>
      <c r="I615" s="6"/>
      <c r="J615" s="7" t="str">
        <f t="shared" si="38"/>
        <v/>
      </c>
      <c r="K615" s="6"/>
      <c r="L615" s="7" t="str">
        <f t="shared" si="39"/>
        <v xml:space="preserve"> </v>
      </c>
      <c r="M615" s="6"/>
    </row>
    <row r="616" spans="1:13" ht="25.5" x14ac:dyDescent="0.2">
      <c r="A616" s="5" t="s">
        <v>583</v>
      </c>
      <c r="B616" s="5" t="s">
        <v>1275</v>
      </c>
      <c r="C616" s="6">
        <v>901054.2</v>
      </c>
      <c r="D616" s="6"/>
      <c r="E616" s="7" t="str">
        <f t="shared" si="36"/>
        <v/>
      </c>
      <c r="F616" s="6"/>
      <c r="G616" s="7" t="str">
        <f t="shared" si="37"/>
        <v xml:space="preserve"> </v>
      </c>
      <c r="H616" s="6">
        <v>901054.2</v>
      </c>
      <c r="I616" s="6"/>
      <c r="J616" s="7" t="str">
        <f t="shared" si="38"/>
        <v/>
      </c>
      <c r="K616" s="6"/>
      <c r="L616" s="7" t="str">
        <f t="shared" si="39"/>
        <v xml:space="preserve"> </v>
      </c>
      <c r="M616" s="6"/>
    </row>
    <row r="617" spans="1:13" ht="51" x14ac:dyDescent="0.2">
      <c r="A617" s="5" t="s">
        <v>1405</v>
      </c>
      <c r="B617" s="5" t="s">
        <v>1011</v>
      </c>
      <c r="C617" s="6">
        <v>434597.2</v>
      </c>
      <c r="D617" s="6"/>
      <c r="E617" s="7" t="str">
        <f t="shared" si="36"/>
        <v/>
      </c>
      <c r="F617" s="6">
        <v>23973.400010000001</v>
      </c>
      <c r="G617" s="7" t="str">
        <f t="shared" si="37"/>
        <v/>
      </c>
      <c r="H617" s="6">
        <v>434597.2</v>
      </c>
      <c r="I617" s="6"/>
      <c r="J617" s="7" t="str">
        <f t="shared" si="38"/>
        <v/>
      </c>
      <c r="K617" s="6">
        <v>23973.400010000001</v>
      </c>
      <c r="L617" s="7" t="str">
        <f t="shared" si="39"/>
        <v/>
      </c>
      <c r="M617" s="6">
        <v>-543.43534</v>
      </c>
    </row>
    <row r="618" spans="1:13" ht="51" x14ac:dyDescent="0.2">
      <c r="A618" s="5" t="s">
        <v>794</v>
      </c>
      <c r="B618" s="5" t="s">
        <v>1325</v>
      </c>
      <c r="C618" s="6">
        <v>434597.2</v>
      </c>
      <c r="D618" s="6"/>
      <c r="E618" s="7" t="str">
        <f t="shared" si="36"/>
        <v/>
      </c>
      <c r="F618" s="6">
        <v>23973.400010000001</v>
      </c>
      <c r="G618" s="7" t="str">
        <f t="shared" si="37"/>
        <v/>
      </c>
      <c r="H618" s="6">
        <v>434597.2</v>
      </c>
      <c r="I618" s="6"/>
      <c r="J618" s="7" t="str">
        <f t="shared" si="38"/>
        <v/>
      </c>
      <c r="K618" s="6">
        <v>23973.400010000001</v>
      </c>
      <c r="L618" s="7" t="str">
        <f t="shared" si="39"/>
        <v/>
      </c>
      <c r="M618" s="6">
        <v>-543.43534</v>
      </c>
    </row>
    <row r="619" spans="1:13" ht="51" x14ac:dyDescent="0.2">
      <c r="A619" s="5" t="s">
        <v>825</v>
      </c>
      <c r="B619" s="5" t="s">
        <v>246</v>
      </c>
      <c r="C619" s="6">
        <v>229300.8</v>
      </c>
      <c r="D619" s="6"/>
      <c r="E619" s="7" t="str">
        <f t="shared" si="36"/>
        <v/>
      </c>
      <c r="F619" s="6"/>
      <c r="G619" s="7" t="str">
        <f t="shared" si="37"/>
        <v xml:space="preserve"> </v>
      </c>
      <c r="H619" s="6">
        <v>229300.8</v>
      </c>
      <c r="I619" s="6"/>
      <c r="J619" s="7" t="str">
        <f t="shared" si="38"/>
        <v/>
      </c>
      <c r="K619" s="6"/>
      <c r="L619" s="7" t="str">
        <f t="shared" si="39"/>
        <v xml:space="preserve"> </v>
      </c>
      <c r="M619" s="6"/>
    </row>
    <row r="620" spans="1:13" ht="51" x14ac:dyDescent="0.2">
      <c r="A620" s="5" t="s">
        <v>186</v>
      </c>
      <c r="B620" s="5" t="s">
        <v>587</v>
      </c>
      <c r="C620" s="6">
        <v>229300.8</v>
      </c>
      <c r="D620" s="6"/>
      <c r="E620" s="7" t="str">
        <f t="shared" si="36"/>
        <v/>
      </c>
      <c r="F620" s="6"/>
      <c r="G620" s="7" t="str">
        <f t="shared" si="37"/>
        <v xml:space="preserve"> </v>
      </c>
      <c r="H620" s="6">
        <v>229300.8</v>
      </c>
      <c r="I620" s="6"/>
      <c r="J620" s="7" t="str">
        <f t="shared" si="38"/>
        <v/>
      </c>
      <c r="K620" s="6"/>
      <c r="L620" s="7" t="str">
        <f t="shared" si="39"/>
        <v xml:space="preserve"> </v>
      </c>
      <c r="M620" s="6"/>
    </row>
    <row r="621" spans="1:13" ht="38.25" x14ac:dyDescent="0.2">
      <c r="A621" s="5" t="s">
        <v>1404</v>
      </c>
      <c r="B621" s="5" t="s">
        <v>150</v>
      </c>
      <c r="C621" s="6"/>
      <c r="D621" s="6"/>
      <c r="E621" s="7" t="str">
        <f t="shared" si="36"/>
        <v xml:space="preserve"> </v>
      </c>
      <c r="F621" s="6"/>
      <c r="G621" s="7" t="str">
        <f t="shared" si="37"/>
        <v xml:space="preserve"> </v>
      </c>
      <c r="H621" s="6"/>
      <c r="I621" s="6"/>
      <c r="J621" s="7" t="str">
        <f t="shared" si="38"/>
        <v xml:space="preserve"> </v>
      </c>
      <c r="K621" s="6"/>
      <c r="L621" s="7" t="str">
        <f t="shared" si="39"/>
        <v xml:space="preserve"> </v>
      </c>
      <c r="M621" s="6"/>
    </row>
    <row r="622" spans="1:13" ht="38.25" x14ac:dyDescent="0.2">
      <c r="A622" s="5" t="s">
        <v>100</v>
      </c>
      <c r="B622" s="5" t="s">
        <v>1534</v>
      </c>
      <c r="C622" s="6"/>
      <c r="D622" s="6"/>
      <c r="E622" s="7" t="str">
        <f t="shared" si="36"/>
        <v xml:space="preserve"> </v>
      </c>
      <c r="F622" s="6"/>
      <c r="G622" s="7" t="str">
        <f t="shared" si="37"/>
        <v xml:space="preserve"> </v>
      </c>
      <c r="H622" s="6"/>
      <c r="I622" s="6"/>
      <c r="J622" s="7" t="str">
        <f t="shared" si="38"/>
        <v xml:space="preserve"> </v>
      </c>
      <c r="K622" s="6"/>
      <c r="L622" s="7" t="str">
        <f t="shared" si="39"/>
        <v xml:space="preserve"> </v>
      </c>
      <c r="M622" s="6"/>
    </row>
    <row r="623" spans="1:13" ht="25.5" x14ac:dyDescent="0.2">
      <c r="A623" s="5" t="s">
        <v>248</v>
      </c>
      <c r="B623" s="5" t="s">
        <v>582</v>
      </c>
      <c r="C623" s="6">
        <v>423.48687000000001</v>
      </c>
      <c r="D623" s="6"/>
      <c r="E623" s="7" t="str">
        <f t="shared" si="36"/>
        <v/>
      </c>
      <c r="F623" s="6"/>
      <c r="G623" s="7" t="str">
        <f t="shared" si="37"/>
        <v xml:space="preserve"> </v>
      </c>
      <c r="H623" s="6"/>
      <c r="I623" s="6"/>
      <c r="J623" s="7" t="str">
        <f t="shared" si="38"/>
        <v xml:space="preserve"> </v>
      </c>
      <c r="K623" s="6"/>
      <c r="L623" s="7" t="str">
        <f t="shared" si="39"/>
        <v xml:space="preserve"> </v>
      </c>
      <c r="M623" s="6"/>
    </row>
    <row r="624" spans="1:13" x14ac:dyDescent="0.2">
      <c r="A624" s="5" t="s">
        <v>862</v>
      </c>
      <c r="B624" s="5" t="s">
        <v>1362</v>
      </c>
      <c r="C624" s="6">
        <v>423.48687000000001</v>
      </c>
      <c r="D624" s="6"/>
      <c r="E624" s="7" t="str">
        <f t="shared" si="36"/>
        <v/>
      </c>
      <c r="F624" s="6"/>
      <c r="G624" s="7" t="str">
        <f t="shared" si="37"/>
        <v xml:space="preserve"> </v>
      </c>
      <c r="H624" s="6"/>
      <c r="I624" s="6"/>
      <c r="J624" s="7" t="str">
        <f t="shared" si="38"/>
        <v xml:space="preserve"> </v>
      </c>
      <c r="K624" s="6"/>
      <c r="L624" s="7" t="str">
        <f t="shared" si="39"/>
        <v xml:space="preserve"> </v>
      </c>
      <c r="M624" s="6"/>
    </row>
    <row r="625" spans="1:13" x14ac:dyDescent="0.2">
      <c r="A625" s="5" t="s">
        <v>393</v>
      </c>
      <c r="B625" s="5" t="s">
        <v>1439</v>
      </c>
      <c r="C625" s="6">
        <v>2205</v>
      </c>
      <c r="D625" s="6"/>
      <c r="E625" s="7" t="str">
        <f t="shared" si="36"/>
        <v/>
      </c>
      <c r="F625" s="6"/>
      <c r="G625" s="7" t="str">
        <f t="shared" si="37"/>
        <v xml:space="preserve"> </v>
      </c>
      <c r="H625" s="6"/>
      <c r="I625" s="6"/>
      <c r="J625" s="7" t="str">
        <f t="shared" si="38"/>
        <v xml:space="preserve"> </v>
      </c>
      <c r="K625" s="6"/>
      <c r="L625" s="7" t="str">
        <f t="shared" si="39"/>
        <v xml:space="preserve"> </v>
      </c>
      <c r="M625" s="6"/>
    </row>
    <row r="626" spans="1:13" x14ac:dyDescent="0.2">
      <c r="A626" s="5" t="s">
        <v>193</v>
      </c>
      <c r="B626" s="5" t="s">
        <v>61</v>
      </c>
      <c r="C626" s="6">
        <v>2205</v>
      </c>
      <c r="D626" s="6"/>
      <c r="E626" s="7" t="str">
        <f t="shared" si="36"/>
        <v/>
      </c>
      <c r="F626" s="6"/>
      <c r="G626" s="7" t="str">
        <f t="shared" si="37"/>
        <v xml:space="preserve"> </v>
      </c>
      <c r="H626" s="6"/>
      <c r="I626" s="6"/>
      <c r="J626" s="7" t="str">
        <f t="shared" si="38"/>
        <v xml:space="preserve"> </v>
      </c>
      <c r="K626" s="6"/>
      <c r="L626" s="7" t="str">
        <f t="shared" si="39"/>
        <v xml:space="preserve"> </v>
      </c>
      <c r="M626" s="6"/>
    </row>
    <row r="627" spans="1:13" x14ac:dyDescent="0.2">
      <c r="A627" s="5" t="s">
        <v>349</v>
      </c>
      <c r="B627" s="5" t="s">
        <v>882</v>
      </c>
      <c r="C627" s="6">
        <v>1699785.3541000001</v>
      </c>
      <c r="D627" s="6">
        <v>624096.48322000005</v>
      </c>
      <c r="E627" s="7">
        <f t="shared" si="36"/>
        <v>36.716193707319341</v>
      </c>
      <c r="F627" s="6">
        <v>787567.38054000004</v>
      </c>
      <c r="G627" s="7">
        <f t="shared" si="37"/>
        <v>79.243566790702374</v>
      </c>
      <c r="H627" s="6">
        <v>1699767.1</v>
      </c>
      <c r="I627" s="6">
        <v>624096.48322000005</v>
      </c>
      <c r="J627" s="7">
        <f t="shared" si="38"/>
        <v>36.716588009027831</v>
      </c>
      <c r="K627" s="6">
        <v>787567.38054000004</v>
      </c>
      <c r="L627" s="7">
        <f t="shared" si="39"/>
        <v>79.243566790702374</v>
      </c>
      <c r="M627" s="6">
        <v>190368.17817000003</v>
      </c>
    </row>
    <row r="628" spans="1:13" ht="25.5" x14ac:dyDescent="0.2">
      <c r="A628" s="5" t="s">
        <v>848</v>
      </c>
      <c r="B628" s="5" t="s">
        <v>1532</v>
      </c>
      <c r="C628" s="6">
        <v>21469.3</v>
      </c>
      <c r="D628" s="6">
        <v>4389.80429</v>
      </c>
      <c r="E628" s="7">
        <f t="shared" si="36"/>
        <v>20.446890629876151</v>
      </c>
      <c r="F628" s="6">
        <v>3745.9962</v>
      </c>
      <c r="G628" s="7">
        <f t="shared" si="37"/>
        <v>117.18656548557095</v>
      </c>
      <c r="H628" s="6">
        <v>21469.3</v>
      </c>
      <c r="I628" s="6">
        <v>4389.80429</v>
      </c>
      <c r="J628" s="7">
        <f t="shared" si="38"/>
        <v>20.446890629876151</v>
      </c>
      <c r="K628" s="6">
        <v>3745.9962</v>
      </c>
      <c r="L628" s="7">
        <f t="shared" si="39"/>
        <v>117.18656548557095</v>
      </c>
      <c r="M628" s="6">
        <v>1784.4272500000002</v>
      </c>
    </row>
    <row r="629" spans="1:13" ht="38.25" x14ac:dyDescent="0.2">
      <c r="A629" s="5" t="s">
        <v>1168</v>
      </c>
      <c r="B629" s="5" t="s">
        <v>1082</v>
      </c>
      <c r="C629" s="6">
        <v>21469.3</v>
      </c>
      <c r="D629" s="6">
        <v>4389.80429</v>
      </c>
      <c r="E629" s="7">
        <f t="shared" si="36"/>
        <v>20.446890629876151</v>
      </c>
      <c r="F629" s="6">
        <v>3745.9962</v>
      </c>
      <c r="G629" s="7">
        <f t="shared" si="37"/>
        <v>117.18656548557095</v>
      </c>
      <c r="H629" s="6">
        <v>21469.3</v>
      </c>
      <c r="I629" s="6">
        <v>4389.80429</v>
      </c>
      <c r="J629" s="7">
        <f t="shared" si="38"/>
        <v>20.446890629876151</v>
      </c>
      <c r="K629" s="6">
        <v>3745.9962</v>
      </c>
      <c r="L629" s="7">
        <f t="shared" si="39"/>
        <v>117.18656548557095</v>
      </c>
      <c r="M629" s="6">
        <v>1784.4272500000002</v>
      </c>
    </row>
    <row r="630" spans="1:13" ht="38.25" x14ac:dyDescent="0.2">
      <c r="A630" s="5" t="s">
        <v>1192</v>
      </c>
      <c r="B630" s="5" t="s">
        <v>703</v>
      </c>
      <c r="C630" s="6">
        <v>77.454099999999997</v>
      </c>
      <c r="D630" s="6"/>
      <c r="E630" s="7" t="str">
        <f t="shared" si="36"/>
        <v/>
      </c>
      <c r="F630" s="6">
        <v>359.40170999999998</v>
      </c>
      <c r="G630" s="7" t="str">
        <f t="shared" si="37"/>
        <v/>
      </c>
      <c r="H630" s="6">
        <v>59.2</v>
      </c>
      <c r="I630" s="6"/>
      <c r="J630" s="7" t="str">
        <f t="shared" si="38"/>
        <v/>
      </c>
      <c r="K630" s="6">
        <v>359.40170999999998</v>
      </c>
      <c r="L630" s="7" t="str">
        <f t="shared" si="39"/>
        <v/>
      </c>
      <c r="M630" s="6"/>
    </row>
    <row r="631" spans="1:13" ht="38.25" x14ac:dyDescent="0.2">
      <c r="A631" s="5" t="s">
        <v>1499</v>
      </c>
      <c r="B631" s="5" t="s">
        <v>1388</v>
      </c>
      <c r="C631" s="6">
        <v>59.2</v>
      </c>
      <c r="D631" s="6"/>
      <c r="E631" s="7" t="str">
        <f t="shared" si="36"/>
        <v/>
      </c>
      <c r="F631" s="6">
        <v>359.40170999999998</v>
      </c>
      <c r="G631" s="7" t="str">
        <f t="shared" si="37"/>
        <v/>
      </c>
      <c r="H631" s="6">
        <v>59.2</v>
      </c>
      <c r="I631" s="6"/>
      <c r="J631" s="7" t="str">
        <f t="shared" si="38"/>
        <v/>
      </c>
      <c r="K631" s="6">
        <v>359.40170999999998</v>
      </c>
      <c r="L631" s="7" t="str">
        <f t="shared" si="39"/>
        <v/>
      </c>
      <c r="M631" s="6"/>
    </row>
    <row r="632" spans="1:13" ht="38.25" x14ac:dyDescent="0.2">
      <c r="A632" s="5" t="s">
        <v>901</v>
      </c>
      <c r="B632" s="5" t="s">
        <v>715</v>
      </c>
      <c r="C632" s="6">
        <v>18.254100000000001</v>
      </c>
      <c r="D632" s="6"/>
      <c r="E632" s="7" t="str">
        <f t="shared" si="36"/>
        <v/>
      </c>
      <c r="F632" s="6"/>
      <c r="G632" s="7" t="str">
        <f t="shared" si="37"/>
        <v xml:space="preserve"> </v>
      </c>
      <c r="H632" s="6"/>
      <c r="I632" s="6"/>
      <c r="J632" s="7" t="str">
        <f t="shared" si="38"/>
        <v xml:space="preserve"> </v>
      </c>
      <c r="K632" s="6"/>
      <c r="L632" s="7" t="str">
        <f t="shared" si="39"/>
        <v xml:space="preserve"> </v>
      </c>
      <c r="M632" s="6"/>
    </row>
    <row r="633" spans="1:13" ht="25.5" x14ac:dyDescent="0.2">
      <c r="A633" s="5" t="s">
        <v>1371</v>
      </c>
      <c r="B633" s="5" t="s">
        <v>955</v>
      </c>
      <c r="C633" s="6">
        <v>6165.8</v>
      </c>
      <c r="D633" s="6"/>
      <c r="E633" s="7" t="str">
        <f t="shared" si="36"/>
        <v/>
      </c>
      <c r="F633" s="6"/>
      <c r="G633" s="7" t="str">
        <f t="shared" si="37"/>
        <v xml:space="preserve"> </v>
      </c>
      <c r="H633" s="6">
        <v>6165.8</v>
      </c>
      <c r="I633" s="6"/>
      <c r="J633" s="7" t="str">
        <f t="shared" si="38"/>
        <v/>
      </c>
      <c r="K633" s="6"/>
      <c r="L633" s="7" t="str">
        <f t="shared" si="39"/>
        <v xml:space="preserve"> </v>
      </c>
      <c r="M633" s="6"/>
    </row>
    <row r="634" spans="1:13" ht="25.5" x14ac:dyDescent="0.2">
      <c r="A634" s="5" t="s">
        <v>540</v>
      </c>
      <c r="B634" s="5" t="s">
        <v>503</v>
      </c>
      <c r="C634" s="6">
        <v>175851.5</v>
      </c>
      <c r="D634" s="6">
        <v>31274.100340000001</v>
      </c>
      <c r="E634" s="7">
        <f t="shared" si="36"/>
        <v>17.784380764451825</v>
      </c>
      <c r="F634" s="6">
        <v>29418.372510000001</v>
      </c>
      <c r="G634" s="7">
        <f t="shared" si="37"/>
        <v>106.30805742013496</v>
      </c>
      <c r="H634" s="6">
        <v>175851.5</v>
      </c>
      <c r="I634" s="6">
        <v>31274.100340000001</v>
      </c>
      <c r="J634" s="7">
        <f t="shared" si="38"/>
        <v>17.784380764451825</v>
      </c>
      <c r="K634" s="6">
        <v>29418.372510000001</v>
      </c>
      <c r="L634" s="7">
        <f t="shared" si="39"/>
        <v>106.30805742013496</v>
      </c>
      <c r="M634" s="6">
        <v>13800.15308</v>
      </c>
    </row>
    <row r="635" spans="1:13" ht="51" x14ac:dyDescent="0.2">
      <c r="A635" s="5" t="s">
        <v>662</v>
      </c>
      <c r="B635" s="5" t="s">
        <v>530</v>
      </c>
      <c r="C635" s="6">
        <v>8638.2999999999993</v>
      </c>
      <c r="D635" s="6"/>
      <c r="E635" s="7" t="str">
        <f t="shared" si="36"/>
        <v/>
      </c>
      <c r="F635" s="6"/>
      <c r="G635" s="7" t="str">
        <f t="shared" si="37"/>
        <v xml:space="preserve"> </v>
      </c>
      <c r="H635" s="6">
        <v>8638.2999999999993</v>
      </c>
      <c r="I635" s="6"/>
      <c r="J635" s="7" t="str">
        <f t="shared" si="38"/>
        <v/>
      </c>
      <c r="K635" s="6"/>
      <c r="L635" s="7" t="str">
        <f t="shared" si="39"/>
        <v xml:space="preserve"> </v>
      </c>
      <c r="M635" s="6"/>
    </row>
    <row r="636" spans="1:13" ht="63.75" x14ac:dyDescent="0.2">
      <c r="A636" s="5" t="s">
        <v>984</v>
      </c>
      <c r="B636" s="5" t="s">
        <v>129</v>
      </c>
      <c r="C636" s="6">
        <v>8638.2999999999993</v>
      </c>
      <c r="D636" s="6"/>
      <c r="E636" s="7" t="str">
        <f t="shared" si="36"/>
        <v/>
      </c>
      <c r="F636" s="6"/>
      <c r="G636" s="7" t="str">
        <f t="shared" si="37"/>
        <v xml:space="preserve"> </v>
      </c>
      <c r="H636" s="6">
        <v>8638.2999999999993</v>
      </c>
      <c r="I636" s="6"/>
      <c r="J636" s="7" t="str">
        <f t="shared" si="38"/>
        <v/>
      </c>
      <c r="K636" s="6"/>
      <c r="L636" s="7" t="str">
        <f t="shared" si="39"/>
        <v xml:space="preserve"> </v>
      </c>
      <c r="M636" s="6"/>
    </row>
    <row r="637" spans="1:13" ht="38.25" x14ac:dyDescent="0.2">
      <c r="A637" s="5" t="s">
        <v>1446</v>
      </c>
      <c r="B637" s="5" t="s">
        <v>927</v>
      </c>
      <c r="C637" s="6">
        <v>2951.1</v>
      </c>
      <c r="D637" s="6"/>
      <c r="E637" s="7" t="str">
        <f t="shared" si="36"/>
        <v/>
      </c>
      <c r="F637" s="6"/>
      <c r="G637" s="7" t="str">
        <f t="shared" si="37"/>
        <v xml:space="preserve"> </v>
      </c>
      <c r="H637" s="6">
        <v>2951.1</v>
      </c>
      <c r="I637" s="6"/>
      <c r="J637" s="7" t="str">
        <f t="shared" si="38"/>
        <v/>
      </c>
      <c r="K637" s="6"/>
      <c r="L637" s="7" t="str">
        <f t="shared" si="39"/>
        <v xml:space="preserve"> </v>
      </c>
      <c r="M637" s="6"/>
    </row>
    <row r="638" spans="1:13" ht="38.25" x14ac:dyDescent="0.2">
      <c r="A638" s="5" t="s">
        <v>151</v>
      </c>
      <c r="B638" s="5" t="s">
        <v>1084</v>
      </c>
      <c r="C638" s="6">
        <v>2951.1</v>
      </c>
      <c r="D638" s="6"/>
      <c r="E638" s="7" t="str">
        <f t="shared" si="36"/>
        <v/>
      </c>
      <c r="F638" s="6"/>
      <c r="G638" s="7" t="str">
        <f t="shared" si="37"/>
        <v xml:space="preserve"> </v>
      </c>
      <c r="H638" s="6">
        <v>2951.1</v>
      </c>
      <c r="I638" s="6"/>
      <c r="J638" s="7" t="str">
        <f t="shared" si="38"/>
        <v/>
      </c>
      <c r="K638" s="6"/>
      <c r="L638" s="7" t="str">
        <f t="shared" si="39"/>
        <v xml:space="preserve"> </v>
      </c>
      <c r="M638" s="6"/>
    </row>
    <row r="639" spans="1:13" ht="38.25" x14ac:dyDescent="0.2">
      <c r="A639" s="5" t="s">
        <v>1068</v>
      </c>
      <c r="B639" s="5" t="s">
        <v>1518</v>
      </c>
      <c r="C639" s="6">
        <v>8061</v>
      </c>
      <c r="D639" s="6"/>
      <c r="E639" s="7" t="str">
        <f t="shared" si="36"/>
        <v/>
      </c>
      <c r="F639" s="6"/>
      <c r="G639" s="7" t="str">
        <f t="shared" si="37"/>
        <v xml:space="preserve"> </v>
      </c>
      <c r="H639" s="6">
        <v>8061</v>
      </c>
      <c r="I639" s="6"/>
      <c r="J639" s="7" t="str">
        <f t="shared" si="38"/>
        <v/>
      </c>
      <c r="K639" s="6"/>
      <c r="L639" s="7" t="str">
        <f t="shared" si="39"/>
        <v xml:space="preserve"> </v>
      </c>
      <c r="M639" s="6"/>
    </row>
    <row r="640" spans="1:13" ht="38.25" x14ac:dyDescent="0.2">
      <c r="A640" s="5" t="s">
        <v>433</v>
      </c>
      <c r="B640" s="5" t="s">
        <v>716</v>
      </c>
      <c r="C640" s="6">
        <v>8061</v>
      </c>
      <c r="D640" s="6"/>
      <c r="E640" s="7" t="str">
        <f t="shared" si="36"/>
        <v/>
      </c>
      <c r="F640" s="6"/>
      <c r="G640" s="7" t="str">
        <f t="shared" si="37"/>
        <v xml:space="preserve"> </v>
      </c>
      <c r="H640" s="6">
        <v>8061</v>
      </c>
      <c r="I640" s="6"/>
      <c r="J640" s="7" t="str">
        <f t="shared" si="38"/>
        <v/>
      </c>
      <c r="K640" s="6"/>
      <c r="L640" s="7" t="str">
        <f t="shared" si="39"/>
        <v xml:space="preserve"> </v>
      </c>
      <c r="M640" s="6"/>
    </row>
    <row r="641" spans="1:13" ht="38.25" x14ac:dyDescent="0.2">
      <c r="A641" s="5" t="s">
        <v>1406</v>
      </c>
      <c r="B641" s="5" t="s">
        <v>1543</v>
      </c>
      <c r="C641" s="6">
        <v>184256.7</v>
      </c>
      <c r="D641" s="6">
        <v>176298.36356</v>
      </c>
      <c r="E641" s="7">
        <f t="shared" si="36"/>
        <v>95.680842845877507</v>
      </c>
      <c r="F641" s="6">
        <v>168344.92743000001</v>
      </c>
      <c r="G641" s="7">
        <f t="shared" si="37"/>
        <v>104.72448813957114</v>
      </c>
      <c r="H641" s="6">
        <v>184256.7</v>
      </c>
      <c r="I641" s="6">
        <v>176298.36356</v>
      </c>
      <c r="J641" s="7">
        <f t="shared" si="38"/>
        <v>95.680842845877507</v>
      </c>
      <c r="K641" s="6">
        <v>168344.92743000001</v>
      </c>
      <c r="L641" s="7">
        <f t="shared" si="39"/>
        <v>104.72448813957114</v>
      </c>
      <c r="M641" s="6">
        <v>2080.1761800000095</v>
      </c>
    </row>
    <row r="642" spans="1:13" ht="38.25" x14ac:dyDescent="0.2">
      <c r="A642" s="5" t="s">
        <v>101</v>
      </c>
      <c r="B642" s="5" t="s">
        <v>1269</v>
      </c>
      <c r="C642" s="6">
        <v>184256.7</v>
      </c>
      <c r="D642" s="6">
        <v>176298.36356</v>
      </c>
      <c r="E642" s="7">
        <f t="shared" si="36"/>
        <v>95.680842845877507</v>
      </c>
      <c r="F642" s="6">
        <v>168344.92743000001</v>
      </c>
      <c r="G642" s="7">
        <f t="shared" si="37"/>
        <v>104.72448813957114</v>
      </c>
      <c r="H642" s="6">
        <v>184256.7</v>
      </c>
      <c r="I642" s="6">
        <v>176298.36356</v>
      </c>
      <c r="J642" s="7">
        <f t="shared" si="38"/>
        <v>95.680842845877507</v>
      </c>
      <c r="K642" s="6">
        <v>168344.92743000001</v>
      </c>
      <c r="L642" s="7">
        <f t="shared" si="39"/>
        <v>104.72448813957114</v>
      </c>
      <c r="M642" s="6">
        <v>2080.1761800000095</v>
      </c>
    </row>
    <row r="643" spans="1:13" ht="51" x14ac:dyDescent="0.2">
      <c r="A643" s="5" t="s">
        <v>475</v>
      </c>
      <c r="B643" s="5" t="s">
        <v>412</v>
      </c>
      <c r="C643" s="6">
        <v>86.5</v>
      </c>
      <c r="D643" s="6">
        <v>6.2634800000000004</v>
      </c>
      <c r="E643" s="7">
        <f t="shared" si="36"/>
        <v>7.2410173410404637</v>
      </c>
      <c r="F643" s="6">
        <v>13.35816</v>
      </c>
      <c r="G643" s="7">
        <f t="shared" si="37"/>
        <v>46.888793067308676</v>
      </c>
      <c r="H643" s="6">
        <v>86.5</v>
      </c>
      <c r="I643" s="6">
        <v>6.2634800000000004</v>
      </c>
      <c r="J643" s="7">
        <f t="shared" si="38"/>
        <v>7.2410173410404637</v>
      </c>
      <c r="K643" s="6">
        <v>13.35816</v>
      </c>
      <c r="L643" s="7">
        <f t="shared" si="39"/>
        <v>46.888793067308676</v>
      </c>
      <c r="M643" s="6">
        <v>1.5658700000000003</v>
      </c>
    </row>
    <row r="644" spans="1:13" ht="51" x14ac:dyDescent="0.2">
      <c r="A644" s="5" t="s">
        <v>1475</v>
      </c>
      <c r="B644" s="5" t="s">
        <v>733</v>
      </c>
      <c r="C644" s="6">
        <v>86.5</v>
      </c>
      <c r="D644" s="6">
        <v>6.2634800000000004</v>
      </c>
      <c r="E644" s="7">
        <f t="shared" si="36"/>
        <v>7.2410173410404637</v>
      </c>
      <c r="F644" s="6">
        <v>13.35816</v>
      </c>
      <c r="G644" s="7">
        <f t="shared" si="37"/>
        <v>46.888793067308676</v>
      </c>
      <c r="H644" s="6">
        <v>86.5</v>
      </c>
      <c r="I644" s="6">
        <v>6.2634800000000004</v>
      </c>
      <c r="J644" s="7">
        <f t="shared" si="38"/>
        <v>7.2410173410404637</v>
      </c>
      <c r="K644" s="6">
        <v>13.35816</v>
      </c>
      <c r="L644" s="7">
        <f t="shared" si="39"/>
        <v>46.888793067308676</v>
      </c>
      <c r="M644" s="6">
        <v>1.5658700000000003</v>
      </c>
    </row>
    <row r="645" spans="1:13" ht="25.5" x14ac:dyDescent="0.2">
      <c r="A645" s="5" t="s">
        <v>705</v>
      </c>
      <c r="B645" s="5" t="s">
        <v>1169</v>
      </c>
      <c r="C645" s="6">
        <v>657396.5</v>
      </c>
      <c r="D645" s="6">
        <v>211148.23623000001</v>
      </c>
      <c r="E645" s="7">
        <f t="shared" si="36"/>
        <v>32.118856159106421</v>
      </c>
      <c r="F645" s="6">
        <v>190757.72242999999</v>
      </c>
      <c r="G645" s="7">
        <f t="shared" si="37"/>
        <v>110.68922061987946</v>
      </c>
      <c r="H645" s="6">
        <v>657396.5</v>
      </c>
      <c r="I645" s="6">
        <v>211148.23623000001</v>
      </c>
      <c r="J645" s="7">
        <f t="shared" si="38"/>
        <v>32.118856159106421</v>
      </c>
      <c r="K645" s="6">
        <v>190757.72242999999</v>
      </c>
      <c r="L645" s="7">
        <f t="shared" si="39"/>
        <v>110.68922061987946</v>
      </c>
      <c r="M645" s="6">
        <v>70382.745410000003</v>
      </c>
    </row>
    <row r="646" spans="1:13" ht="25.5" x14ac:dyDescent="0.2">
      <c r="A646" s="5" t="s">
        <v>1030</v>
      </c>
      <c r="B646" s="5" t="s">
        <v>137</v>
      </c>
      <c r="C646" s="6">
        <v>657396.5</v>
      </c>
      <c r="D646" s="6">
        <v>211148.23623000001</v>
      </c>
      <c r="E646" s="7">
        <f t="shared" si="36"/>
        <v>32.118856159106421</v>
      </c>
      <c r="F646" s="6">
        <v>190757.72242999999</v>
      </c>
      <c r="G646" s="7">
        <f t="shared" si="37"/>
        <v>110.68922061987946</v>
      </c>
      <c r="H646" s="6">
        <v>657396.5</v>
      </c>
      <c r="I646" s="6">
        <v>211148.23623000001</v>
      </c>
      <c r="J646" s="7">
        <f t="shared" si="38"/>
        <v>32.118856159106421</v>
      </c>
      <c r="K646" s="6">
        <v>190757.72242999999</v>
      </c>
      <c r="L646" s="7">
        <f t="shared" si="39"/>
        <v>110.68922061987946</v>
      </c>
      <c r="M646" s="6">
        <v>70382.745410000003</v>
      </c>
    </row>
    <row r="647" spans="1:13" ht="51" x14ac:dyDescent="0.2">
      <c r="A647" s="5" t="s">
        <v>514</v>
      </c>
      <c r="B647" s="5" t="s">
        <v>1025</v>
      </c>
      <c r="C647" s="6">
        <v>293412.09999999998</v>
      </c>
      <c r="D647" s="6">
        <v>48057.105239999997</v>
      </c>
      <c r="E647" s="7">
        <f t="shared" ref="E647:E710" si="40">IF(C647=0," ",IF(D647/C647*100&gt;200,"свыше 200",IF(D647/C647&gt;0,D647/C647*100,"")))</f>
        <v>16.378706004285441</v>
      </c>
      <c r="F647" s="6">
        <v>59155.285430000004</v>
      </c>
      <c r="G647" s="7">
        <f t="shared" ref="G647:G710" si="41">IF(F647=0," ",IF(D647/F647*100&gt;200,"свыше 200",IF(D647/F647&gt;0,D647/F647*100,"")))</f>
        <v>81.238903490487303</v>
      </c>
      <c r="H647" s="6">
        <v>293412.09999999998</v>
      </c>
      <c r="I647" s="6">
        <v>48057.105239999997</v>
      </c>
      <c r="J647" s="7">
        <f t="shared" ref="J647:J710" si="42">IF(H647=0," ",IF(I647/H647*100&gt;200,"свыше 200",IF(I647/H647&gt;0,I647/H647*100,"")))</f>
        <v>16.378706004285441</v>
      </c>
      <c r="K647" s="6">
        <v>59155.285430000004</v>
      </c>
      <c r="L647" s="7">
        <f t="shared" ref="L647:L710" si="43">IF(K647=0," ",IF(I647/K647*100&gt;200,"свыше 200",IF(I647/K647&gt;0,I647/K647*100,"")))</f>
        <v>81.238903490487303</v>
      </c>
      <c r="M647" s="6">
        <v>17853.426579999996</v>
      </c>
    </row>
    <row r="648" spans="1:13" ht="25.5" x14ac:dyDescent="0.2">
      <c r="A648" s="5" t="s">
        <v>1432</v>
      </c>
      <c r="B648" s="5" t="s">
        <v>478</v>
      </c>
      <c r="C648" s="6">
        <v>19194.7</v>
      </c>
      <c r="D648" s="6">
        <v>19194.7</v>
      </c>
      <c r="E648" s="7">
        <f t="shared" si="40"/>
        <v>100</v>
      </c>
      <c r="F648" s="6">
        <v>18527.900000000001</v>
      </c>
      <c r="G648" s="7">
        <f t="shared" si="41"/>
        <v>103.59889679888168</v>
      </c>
      <c r="H648" s="6">
        <v>19194.7</v>
      </c>
      <c r="I648" s="6">
        <v>19194.7</v>
      </c>
      <c r="J648" s="7">
        <f t="shared" si="42"/>
        <v>100</v>
      </c>
      <c r="K648" s="6">
        <v>18527.900000000001</v>
      </c>
      <c r="L648" s="7">
        <f t="shared" si="43"/>
        <v>103.59889679888168</v>
      </c>
      <c r="M648" s="6">
        <v>17194.7</v>
      </c>
    </row>
    <row r="649" spans="1:13" ht="25.5" x14ac:dyDescent="0.2">
      <c r="A649" s="5" t="s">
        <v>138</v>
      </c>
      <c r="B649" s="5" t="s">
        <v>1198</v>
      </c>
      <c r="C649" s="6">
        <v>19194.7</v>
      </c>
      <c r="D649" s="6">
        <v>19194.7</v>
      </c>
      <c r="E649" s="7">
        <f t="shared" si="40"/>
        <v>100</v>
      </c>
      <c r="F649" s="6">
        <v>18527.900000000001</v>
      </c>
      <c r="G649" s="7">
        <f t="shared" si="41"/>
        <v>103.59889679888168</v>
      </c>
      <c r="H649" s="6">
        <v>19194.7</v>
      </c>
      <c r="I649" s="6">
        <v>19194.7</v>
      </c>
      <c r="J649" s="7">
        <f t="shared" si="42"/>
        <v>100</v>
      </c>
      <c r="K649" s="6">
        <v>18527.900000000001</v>
      </c>
      <c r="L649" s="7">
        <f t="shared" si="43"/>
        <v>103.59889679888168</v>
      </c>
      <c r="M649" s="6">
        <v>17194.7</v>
      </c>
    </row>
    <row r="650" spans="1:13" x14ac:dyDescent="0.2">
      <c r="A650" s="5" t="s">
        <v>1189</v>
      </c>
      <c r="B650" s="5" t="s">
        <v>755</v>
      </c>
      <c r="C650" s="6">
        <v>1245.4000000000001</v>
      </c>
      <c r="D650" s="6"/>
      <c r="E650" s="7" t="str">
        <f t="shared" si="40"/>
        <v/>
      </c>
      <c r="F650" s="6"/>
      <c r="G650" s="7" t="str">
        <f t="shared" si="41"/>
        <v xml:space="preserve"> </v>
      </c>
      <c r="H650" s="6">
        <v>1245.4000000000001</v>
      </c>
      <c r="I650" s="6"/>
      <c r="J650" s="7" t="str">
        <f t="shared" si="42"/>
        <v/>
      </c>
      <c r="K650" s="6"/>
      <c r="L650" s="7" t="str">
        <f t="shared" si="43"/>
        <v xml:space="preserve"> </v>
      </c>
      <c r="M650" s="6"/>
    </row>
    <row r="651" spans="1:13" ht="25.5" x14ac:dyDescent="0.2">
      <c r="A651" s="5" t="s">
        <v>556</v>
      </c>
      <c r="B651" s="5" t="s">
        <v>1057</v>
      </c>
      <c r="C651" s="6">
        <v>1245.4000000000001</v>
      </c>
      <c r="D651" s="6"/>
      <c r="E651" s="7" t="str">
        <f t="shared" si="40"/>
        <v/>
      </c>
      <c r="F651" s="6"/>
      <c r="G651" s="7" t="str">
        <f t="shared" si="41"/>
        <v xml:space="preserve"> </v>
      </c>
      <c r="H651" s="6">
        <v>1245.4000000000001</v>
      </c>
      <c r="I651" s="6"/>
      <c r="J651" s="7" t="str">
        <f t="shared" si="42"/>
        <v/>
      </c>
      <c r="K651" s="6"/>
      <c r="L651" s="7" t="str">
        <f t="shared" si="43"/>
        <v xml:space="preserve"> </v>
      </c>
      <c r="M651" s="6"/>
    </row>
    <row r="652" spans="1:13" ht="51" x14ac:dyDescent="0.2">
      <c r="A652" s="5" t="s">
        <v>1</v>
      </c>
      <c r="B652" s="5" t="s">
        <v>479</v>
      </c>
      <c r="C652" s="6">
        <v>247635.5</v>
      </c>
      <c r="D652" s="6">
        <v>116831.31200000001</v>
      </c>
      <c r="E652" s="7">
        <f t="shared" si="40"/>
        <v>47.178741335551649</v>
      </c>
      <c r="F652" s="6">
        <v>77751.894790000006</v>
      </c>
      <c r="G652" s="7">
        <f t="shared" si="41"/>
        <v>150.26169113376534</v>
      </c>
      <c r="H652" s="6">
        <v>247635.5</v>
      </c>
      <c r="I652" s="6">
        <v>116831.31200000001</v>
      </c>
      <c r="J652" s="7">
        <f t="shared" si="42"/>
        <v>47.178741335551649</v>
      </c>
      <c r="K652" s="6">
        <v>77751.894790000006</v>
      </c>
      <c r="L652" s="7">
        <f t="shared" si="43"/>
        <v>150.26169113376534</v>
      </c>
      <c r="M652" s="6">
        <v>60103.666270000009</v>
      </c>
    </row>
    <row r="653" spans="1:13" ht="63.75" x14ac:dyDescent="0.2">
      <c r="A653" s="5" t="s">
        <v>1027</v>
      </c>
      <c r="B653" s="5" t="s">
        <v>1059</v>
      </c>
      <c r="C653" s="6">
        <v>247635.5</v>
      </c>
      <c r="D653" s="6">
        <v>116831.31200000001</v>
      </c>
      <c r="E653" s="7">
        <f t="shared" si="40"/>
        <v>47.178741335551649</v>
      </c>
      <c r="F653" s="6">
        <v>77751.894790000006</v>
      </c>
      <c r="G653" s="7">
        <f t="shared" si="41"/>
        <v>150.26169113376534</v>
      </c>
      <c r="H653" s="6">
        <v>247635.5</v>
      </c>
      <c r="I653" s="6">
        <v>116831.31200000001</v>
      </c>
      <c r="J653" s="7">
        <f t="shared" si="42"/>
        <v>47.178741335551649</v>
      </c>
      <c r="K653" s="6">
        <v>77751.894790000006</v>
      </c>
      <c r="L653" s="7">
        <f t="shared" si="43"/>
        <v>150.26169113376534</v>
      </c>
      <c r="M653" s="6">
        <v>60103.666270000009</v>
      </c>
    </row>
    <row r="654" spans="1:13" ht="25.5" x14ac:dyDescent="0.2">
      <c r="A654" s="5" t="s">
        <v>535</v>
      </c>
      <c r="B654" s="5" t="s">
        <v>897</v>
      </c>
      <c r="C654" s="6"/>
      <c r="D654" s="6"/>
      <c r="E654" s="7" t="str">
        <f t="shared" si="40"/>
        <v xml:space="preserve"> </v>
      </c>
      <c r="F654" s="6">
        <v>225737.17924999999</v>
      </c>
      <c r="G654" s="7" t="str">
        <f t="shared" si="41"/>
        <v/>
      </c>
      <c r="H654" s="6"/>
      <c r="I654" s="6"/>
      <c r="J654" s="7" t="str">
        <f t="shared" si="42"/>
        <v xml:space="preserve"> </v>
      </c>
      <c r="K654" s="6">
        <v>225737.17924999999</v>
      </c>
      <c r="L654" s="7" t="str">
        <f t="shared" si="43"/>
        <v/>
      </c>
      <c r="M654" s="6"/>
    </row>
    <row r="655" spans="1:13" ht="25.5" x14ac:dyDescent="0.2">
      <c r="A655" s="5" t="s">
        <v>1529</v>
      </c>
      <c r="B655" s="5" t="s">
        <v>832</v>
      </c>
      <c r="C655" s="6"/>
      <c r="D655" s="6"/>
      <c r="E655" s="7" t="str">
        <f t="shared" si="40"/>
        <v xml:space="preserve"> </v>
      </c>
      <c r="F655" s="6">
        <v>225737.17924999999</v>
      </c>
      <c r="G655" s="7" t="str">
        <f t="shared" si="41"/>
        <v/>
      </c>
      <c r="H655" s="6"/>
      <c r="I655" s="6"/>
      <c r="J655" s="7" t="str">
        <f t="shared" si="42"/>
        <v xml:space="preserve"> </v>
      </c>
      <c r="K655" s="6">
        <v>225737.17924999999</v>
      </c>
      <c r="L655" s="7" t="str">
        <f t="shared" si="43"/>
        <v/>
      </c>
      <c r="M655" s="6"/>
    </row>
    <row r="656" spans="1:13" x14ac:dyDescent="0.2">
      <c r="A656" s="5" t="s">
        <v>1298</v>
      </c>
      <c r="B656" s="5" t="s">
        <v>1103</v>
      </c>
      <c r="C656" s="6">
        <v>73343.5</v>
      </c>
      <c r="D656" s="6">
        <v>16896.59808</v>
      </c>
      <c r="E656" s="7">
        <f t="shared" si="40"/>
        <v>23.037621711535447</v>
      </c>
      <c r="F656" s="6">
        <v>13755.342629999999</v>
      </c>
      <c r="G656" s="7">
        <f t="shared" si="41"/>
        <v>122.83662090066019</v>
      </c>
      <c r="H656" s="6">
        <v>73343.5</v>
      </c>
      <c r="I656" s="6">
        <v>16896.59808</v>
      </c>
      <c r="J656" s="7">
        <f t="shared" si="42"/>
        <v>23.037621711535447</v>
      </c>
      <c r="K656" s="6">
        <v>13755.342629999999</v>
      </c>
      <c r="L656" s="7">
        <f t="shared" si="43"/>
        <v>122.83662090066019</v>
      </c>
      <c r="M656" s="6">
        <v>7167.3175300000003</v>
      </c>
    </row>
    <row r="657" spans="1:13" x14ac:dyDescent="0.2">
      <c r="A657" s="5" t="s">
        <v>826</v>
      </c>
      <c r="B657" s="5" t="s">
        <v>371</v>
      </c>
      <c r="C657" s="6">
        <v>1837753.6213199999</v>
      </c>
      <c r="D657" s="6">
        <v>185668.53890000001</v>
      </c>
      <c r="E657" s="7">
        <f t="shared" si="40"/>
        <v>10.103015809411939</v>
      </c>
      <c r="F657" s="6">
        <v>304223.51944</v>
      </c>
      <c r="G657" s="7">
        <f t="shared" si="41"/>
        <v>61.030304048079422</v>
      </c>
      <c r="H657" s="6">
        <v>1837457.72132</v>
      </c>
      <c r="I657" s="6">
        <v>185668.53890000001</v>
      </c>
      <c r="J657" s="7">
        <f t="shared" si="42"/>
        <v>10.104642776031806</v>
      </c>
      <c r="K657" s="6">
        <v>304223.51944</v>
      </c>
      <c r="L657" s="7">
        <f t="shared" si="43"/>
        <v>61.030304048079422</v>
      </c>
      <c r="M657" s="6">
        <v>64985.28201000001</v>
      </c>
    </row>
    <row r="658" spans="1:13" ht="38.25" x14ac:dyDescent="0.2">
      <c r="A658" s="5" t="s">
        <v>268</v>
      </c>
      <c r="B658" s="5" t="s">
        <v>406</v>
      </c>
      <c r="C658" s="6">
        <v>295.89999999999998</v>
      </c>
      <c r="D658" s="6"/>
      <c r="E658" s="7" t="str">
        <f t="shared" si="40"/>
        <v/>
      </c>
      <c r="F658" s="6"/>
      <c r="G658" s="7" t="str">
        <f t="shared" si="41"/>
        <v xml:space="preserve"> </v>
      </c>
      <c r="H658" s="6"/>
      <c r="I658" s="6"/>
      <c r="J658" s="7" t="str">
        <f t="shared" si="42"/>
        <v xml:space="preserve"> </v>
      </c>
      <c r="K658" s="6"/>
      <c r="L658" s="7" t="str">
        <f t="shared" si="43"/>
        <v xml:space="preserve"> </v>
      </c>
      <c r="M658" s="6"/>
    </row>
    <row r="659" spans="1:13" ht="38.25" x14ac:dyDescent="0.2">
      <c r="A659" s="5" t="s">
        <v>477</v>
      </c>
      <c r="B659" s="5" t="s">
        <v>880</v>
      </c>
      <c r="C659" s="6">
        <v>295.89999999999998</v>
      </c>
      <c r="D659" s="6"/>
      <c r="E659" s="7" t="str">
        <f t="shared" si="40"/>
        <v/>
      </c>
      <c r="F659" s="6"/>
      <c r="G659" s="7" t="str">
        <f t="shared" si="41"/>
        <v xml:space="preserve"> </v>
      </c>
      <c r="H659" s="6"/>
      <c r="I659" s="6"/>
      <c r="J659" s="7" t="str">
        <f t="shared" si="42"/>
        <v xml:space="preserve"> </v>
      </c>
      <c r="K659" s="6"/>
      <c r="L659" s="7" t="str">
        <f t="shared" si="43"/>
        <v xml:space="preserve"> </v>
      </c>
      <c r="M659" s="6"/>
    </row>
    <row r="660" spans="1:13" ht="38.25" x14ac:dyDescent="0.2">
      <c r="A660" s="5" t="s">
        <v>877</v>
      </c>
      <c r="B660" s="5" t="s">
        <v>366</v>
      </c>
      <c r="C660" s="6"/>
      <c r="D660" s="6"/>
      <c r="E660" s="7" t="str">
        <f t="shared" si="40"/>
        <v xml:space="preserve"> </v>
      </c>
      <c r="F660" s="6"/>
      <c r="G660" s="7" t="str">
        <f t="shared" si="41"/>
        <v xml:space="preserve"> </v>
      </c>
      <c r="H660" s="6"/>
      <c r="I660" s="6"/>
      <c r="J660" s="7" t="str">
        <f t="shared" si="42"/>
        <v xml:space="preserve"> </v>
      </c>
      <c r="K660" s="6"/>
      <c r="L660" s="7" t="str">
        <f t="shared" si="43"/>
        <v xml:space="preserve"> </v>
      </c>
      <c r="M660" s="6"/>
    </row>
    <row r="661" spans="1:13" ht="38.25" x14ac:dyDescent="0.2">
      <c r="A661" s="5" t="s">
        <v>885</v>
      </c>
      <c r="B661" s="5" t="s">
        <v>1123</v>
      </c>
      <c r="C661" s="6">
        <v>9907.6091199999992</v>
      </c>
      <c r="D661" s="6">
        <v>2292.0625700000001</v>
      </c>
      <c r="E661" s="7">
        <f t="shared" si="40"/>
        <v>23.134366144634502</v>
      </c>
      <c r="F661" s="6">
        <v>1436.3827100000001</v>
      </c>
      <c r="G661" s="7">
        <f t="shared" si="41"/>
        <v>159.57185741953131</v>
      </c>
      <c r="H661" s="6">
        <v>9907.6091199999992</v>
      </c>
      <c r="I661" s="6">
        <v>2292.0625700000001</v>
      </c>
      <c r="J661" s="7">
        <f t="shared" si="42"/>
        <v>23.134366144634502</v>
      </c>
      <c r="K661" s="6">
        <v>1436.3827100000001</v>
      </c>
      <c r="L661" s="7">
        <f t="shared" si="43"/>
        <v>159.57185741953131</v>
      </c>
      <c r="M661" s="6">
        <v>827.67979000000014</v>
      </c>
    </row>
    <row r="662" spans="1:13" ht="38.25" x14ac:dyDescent="0.2">
      <c r="A662" s="5" t="s">
        <v>1002</v>
      </c>
      <c r="B662" s="5" t="s">
        <v>912</v>
      </c>
      <c r="C662" s="6">
        <v>5455.2121999999999</v>
      </c>
      <c r="D662" s="6">
        <v>1335.2926199999999</v>
      </c>
      <c r="E662" s="7">
        <f t="shared" si="40"/>
        <v>24.477372667556359</v>
      </c>
      <c r="F662" s="6">
        <v>1192.0511799999999</v>
      </c>
      <c r="G662" s="7">
        <f t="shared" si="41"/>
        <v>112.01638339051851</v>
      </c>
      <c r="H662" s="6">
        <v>5455.2121999999999</v>
      </c>
      <c r="I662" s="6">
        <v>1335.2926199999999</v>
      </c>
      <c r="J662" s="7">
        <f t="shared" si="42"/>
        <v>24.477372667556359</v>
      </c>
      <c r="K662" s="6">
        <v>1192.0511799999999</v>
      </c>
      <c r="L662" s="7">
        <f t="shared" si="43"/>
        <v>112.01638339051851</v>
      </c>
      <c r="M662" s="6">
        <v>557.29093999999998</v>
      </c>
    </row>
    <row r="663" spans="1:13" ht="25.5" x14ac:dyDescent="0.2">
      <c r="A663" s="5" t="s">
        <v>1262</v>
      </c>
      <c r="B663" s="5" t="s">
        <v>1463</v>
      </c>
      <c r="C663" s="6">
        <v>73660.3</v>
      </c>
      <c r="D663" s="6">
        <v>64344.964789999998</v>
      </c>
      <c r="E663" s="7">
        <f t="shared" si="40"/>
        <v>87.353655619105538</v>
      </c>
      <c r="F663" s="6">
        <v>61247.117660000004</v>
      </c>
      <c r="G663" s="7">
        <f t="shared" si="41"/>
        <v>105.0579476199958</v>
      </c>
      <c r="H663" s="6">
        <v>73660.3</v>
      </c>
      <c r="I663" s="6">
        <v>64344.964789999998</v>
      </c>
      <c r="J663" s="7">
        <f t="shared" si="42"/>
        <v>87.353655619105538</v>
      </c>
      <c r="K663" s="6">
        <v>61247.117660000004</v>
      </c>
      <c r="L663" s="7">
        <f t="shared" si="43"/>
        <v>105.0579476199958</v>
      </c>
      <c r="M663" s="6">
        <v>4321.7675499999968</v>
      </c>
    </row>
    <row r="664" spans="1:13" ht="25.5" x14ac:dyDescent="0.2">
      <c r="A664" s="5" t="s">
        <v>1557</v>
      </c>
      <c r="B664" s="5" t="s">
        <v>404</v>
      </c>
      <c r="C664" s="6">
        <v>73660.3</v>
      </c>
      <c r="D664" s="6">
        <v>64344.964789999998</v>
      </c>
      <c r="E664" s="7">
        <f t="shared" si="40"/>
        <v>87.353655619105538</v>
      </c>
      <c r="F664" s="6">
        <v>61247.117660000004</v>
      </c>
      <c r="G664" s="7">
        <f t="shared" si="41"/>
        <v>105.0579476199958</v>
      </c>
      <c r="H664" s="6">
        <v>73660.3</v>
      </c>
      <c r="I664" s="6">
        <v>64344.964789999998</v>
      </c>
      <c r="J664" s="7">
        <f t="shared" si="42"/>
        <v>87.353655619105538</v>
      </c>
      <c r="K664" s="6">
        <v>61247.117660000004</v>
      </c>
      <c r="L664" s="7">
        <f t="shared" si="43"/>
        <v>105.0579476199958</v>
      </c>
      <c r="M664" s="6">
        <v>4321.7675499999968</v>
      </c>
    </row>
    <row r="665" spans="1:13" ht="38.25" x14ac:dyDescent="0.2">
      <c r="A665" s="5" t="s">
        <v>43</v>
      </c>
      <c r="B665" s="5" t="s">
        <v>868</v>
      </c>
      <c r="C665" s="6">
        <v>50430.8</v>
      </c>
      <c r="D665" s="6"/>
      <c r="E665" s="7" t="str">
        <f t="shared" si="40"/>
        <v/>
      </c>
      <c r="F665" s="6">
        <v>61273.38</v>
      </c>
      <c r="G665" s="7" t="str">
        <f t="shared" si="41"/>
        <v/>
      </c>
      <c r="H665" s="6">
        <v>50430.8</v>
      </c>
      <c r="I665" s="6"/>
      <c r="J665" s="7" t="str">
        <f t="shared" si="42"/>
        <v/>
      </c>
      <c r="K665" s="6">
        <v>61273.38</v>
      </c>
      <c r="L665" s="7" t="str">
        <f t="shared" si="43"/>
        <v/>
      </c>
      <c r="M665" s="6"/>
    </row>
    <row r="666" spans="1:13" ht="25.5" x14ac:dyDescent="0.2">
      <c r="A666" s="5" t="s">
        <v>1334</v>
      </c>
      <c r="B666" s="5" t="s">
        <v>1211</v>
      </c>
      <c r="C666" s="6">
        <v>61258.8</v>
      </c>
      <c r="D666" s="6"/>
      <c r="E666" s="7" t="str">
        <f t="shared" si="40"/>
        <v/>
      </c>
      <c r="F666" s="6">
        <v>17871.4025</v>
      </c>
      <c r="G666" s="7" t="str">
        <f t="shared" si="41"/>
        <v/>
      </c>
      <c r="H666" s="6">
        <v>61258.8</v>
      </c>
      <c r="I666" s="6"/>
      <c r="J666" s="7" t="str">
        <f t="shared" si="42"/>
        <v/>
      </c>
      <c r="K666" s="6">
        <v>17871.4025</v>
      </c>
      <c r="L666" s="7" t="str">
        <f t="shared" si="43"/>
        <v/>
      </c>
      <c r="M666" s="6"/>
    </row>
    <row r="667" spans="1:13" ht="38.25" x14ac:dyDescent="0.2">
      <c r="A667" s="5" t="s">
        <v>10</v>
      </c>
      <c r="B667" s="5" t="s">
        <v>1203</v>
      </c>
      <c r="C667" s="6">
        <v>61258.8</v>
      </c>
      <c r="D667" s="6"/>
      <c r="E667" s="7" t="str">
        <f t="shared" si="40"/>
        <v/>
      </c>
      <c r="F667" s="6">
        <v>17871.4025</v>
      </c>
      <c r="G667" s="7" t="str">
        <f t="shared" si="41"/>
        <v/>
      </c>
      <c r="H667" s="6">
        <v>61258.8</v>
      </c>
      <c r="I667" s="6"/>
      <c r="J667" s="7" t="str">
        <f t="shared" si="42"/>
        <v/>
      </c>
      <c r="K667" s="6">
        <v>17871.4025</v>
      </c>
      <c r="L667" s="7" t="str">
        <f t="shared" si="43"/>
        <v/>
      </c>
      <c r="M667" s="6"/>
    </row>
    <row r="668" spans="1:13" ht="38.25" x14ac:dyDescent="0.2">
      <c r="A668" s="5" t="s">
        <v>1539</v>
      </c>
      <c r="B668" s="5" t="s">
        <v>196</v>
      </c>
      <c r="C668" s="6"/>
      <c r="D668" s="6"/>
      <c r="E668" s="7" t="str">
        <f t="shared" si="40"/>
        <v xml:space="preserve"> </v>
      </c>
      <c r="F668" s="6">
        <v>51.526000000000003</v>
      </c>
      <c r="G668" s="7" t="str">
        <f t="shared" si="41"/>
        <v/>
      </c>
      <c r="H668" s="6"/>
      <c r="I668" s="6"/>
      <c r="J668" s="7" t="str">
        <f t="shared" si="42"/>
        <v xml:space="preserve"> </v>
      </c>
      <c r="K668" s="6">
        <v>51.526000000000003</v>
      </c>
      <c r="L668" s="7" t="str">
        <f t="shared" si="43"/>
        <v/>
      </c>
      <c r="M668" s="6"/>
    </row>
    <row r="669" spans="1:13" ht="114.75" x14ac:dyDescent="0.2">
      <c r="A669" s="5" t="s">
        <v>881</v>
      </c>
      <c r="B669" s="5" t="s">
        <v>177</v>
      </c>
      <c r="C669" s="6">
        <v>3146</v>
      </c>
      <c r="D669" s="6">
        <v>513.03332</v>
      </c>
      <c r="E669" s="7">
        <f t="shared" si="40"/>
        <v>16.307479974570885</v>
      </c>
      <c r="F669" s="6">
        <v>378.89100000000002</v>
      </c>
      <c r="G669" s="7">
        <f t="shared" si="41"/>
        <v>135.40393411297708</v>
      </c>
      <c r="H669" s="6">
        <v>3146</v>
      </c>
      <c r="I669" s="6">
        <v>513.03332</v>
      </c>
      <c r="J669" s="7">
        <f t="shared" si="42"/>
        <v>16.307479974570885</v>
      </c>
      <c r="K669" s="6">
        <v>378.89100000000002</v>
      </c>
      <c r="L669" s="7">
        <f t="shared" si="43"/>
        <v>135.40393411297708</v>
      </c>
      <c r="M669" s="6">
        <v>256.51666</v>
      </c>
    </row>
    <row r="670" spans="1:13" ht="114.75" x14ac:dyDescent="0.2">
      <c r="A670" s="5" t="s">
        <v>229</v>
      </c>
      <c r="B670" s="5" t="s">
        <v>405</v>
      </c>
      <c r="C670" s="6">
        <v>3146</v>
      </c>
      <c r="D670" s="6">
        <v>513.03332</v>
      </c>
      <c r="E670" s="7">
        <f t="shared" si="40"/>
        <v>16.307479974570885</v>
      </c>
      <c r="F670" s="6">
        <v>378.89100000000002</v>
      </c>
      <c r="G670" s="7">
        <f t="shared" si="41"/>
        <v>135.40393411297708</v>
      </c>
      <c r="H670" s="6">
        <v>3146</v>
      </c>
      <c r="I670" s="6">
        <v>513.03332</v>
      </c>
      <c r="J670" s="7">
        <f t="shared" si="42"/>
        <v>16.307479974570885</v>
      </c>
      <c r="K670" s="6">
        <v>378.89100000000002</v>
      </c>
      <c r="L670" s="7">
        <f t="shared" si="43"/>
        <v>135.40393411297708</v>
      </c>
      <c r="M670" s="6">
        <v>256.51666</v>
      </c>
    </row>
    <row r="671" spans="1:13" ht="38.25" x14ac:dyDescent="0.2">
      <c r="A671" s="5" t="s">
        <v>242</v>
      </c>
      <c r="B671" s="5" t="s">
        <v>753</v>
      </c>
      <c r="C671" s="6">
        <v>4364.8</v>
      </c>
      <c r="D671" s="6"/>
      <c r="E671" s="7" t="str">
        <f t="shared" si="40"/>
        <v/>
      </c>
      <c r="F671" s="6"/>
      <c r="G671" s="7" t="str">
        <f t="shared" si="41"/>
        <v xml:space="preserve"> </v>
      </c>
      <c r="H671" s="6">
        <v>4364.8</v>
      </c>
      <c r="I671" s="6"/>
      <c r="J671" s="7" t="str">
        <f t="shared" si="42"/>
        <v/>
      </c>
      <c r="K671" s="6"/>
      <c r="L671" s="7" t="str">
        <f t="shared" si="43"/>
        <v xml:space="preserve"> </v>
      </c>
      <c r="M671" s="6"/>
    </row>
    <row r="672" spans="1:13" ht="38.25" x14ac:dyDescent="0.2">
      <c r="A672" s="5" t="s">
        <v>158</v>
      </c>
      <c r="B672" s="5" t="s">
        <v>1431</v>
      </c>
      <c r="C672" s="6">
        <v>53514.7</v>
      </c>
      <c r="D672" s="6"/>
      <c r="E672" s="7" t="str">
        <f t="shared" si="40"/>
        <v/>
      </c>
      <c r="F672" s="6"/>
      <c r="G672" s="7" t="str">
        <f t="shared" si="41"/>
        <v xml:space="preserve"> </v>
      </c>
      <c r="H672" s="6">
        <v>53514.7</v>
      </c>
      <c r="I672" s="6"/>
      <c r="J672" s="7" t="str">
        <f t="shared" si="42"/>
        <v/>
      </c>
      <c r="K672" s="6"/>
      <c r="L672" s="7" t="str">
        <f t="shared" si="43"/>
        <v xml:space="preserve"> </v>
      </c>
      <c r="M672" s="6"/>
    </row>
    <row r="673" spans="1:13" ht="38.25" x14ac:dyDescent="0.2">
      <c r="A673" s="5" t="s">
        <v>1041</v>
      </c>
      <c r="B673" s="5" t="s">
        <v>435</v>
      </c>
      <c r="C673" s="6">
        <v>15113.5</v>
      </c>
      <c r="D673" s="6"/>
      <c r="E673" s="7" t="str">
        <f t="shared" si="40"/>
        <v/>
      </c>
      <c r="F673" s="6"/>
      <c r="G673" s="7" t="str">
        <f t="shared" si="41"/>
        <v xml:space="preserve"> </v>
      </c>
      <c r="H673" s="6">
        <v>15113.5</v>
      </c>
      <c r="I673" s="6"/>
      <c r="J673" s="7" t="str">
        <f t="shared" si="42"/>
        <v/>
      </c>
      <c r="K673" s="6"/>
      <c r="L673" s="7" t="str">
        <f t="shared" si="43"/>
        <v xml:space="preserve"> </v>
      </c>
      <c r="M673" s="6"/>
    </row>
    <row r="674" spans="1:13" ht="63.75" x14ac:dyDescent="0.2">
      <c r="A674" s="5" t="s">
        <v>806</v>
      </c>
      <c r="B674" s="5" t="s">
        <v>1315</v>
      </c>
      <c r="C674" s="6">
        <v>348493.3</v>
      </c>
      <c r="D674" s="6">
        <v>87478.737389999995</v>
      </c>
      <c r="E674" s="7">
        <f t="shared" si="40"/>
        <v>25.101985429849012</v>
      </c>
      <c r="F674" s="6"/>
      <c r="G674" s="7" t="str">
        <f t="shared" si="41"/>
        <v xml:space="preserve"> </v>
      </c>
      <c r="H674" s="6">
        <v>348493.3</v>
      </c>
      <c r="I674" s="6">
        <v>87478.737389999995</v>
      </c>
      <c r="J674" s="7">
        <f t="shared" si="42"/>
        <v>25.101985429849012</v>
      </c>
      <c r="K674" s="6"/>
      <c r="L674" s="7" t="str">
        <f t="shared" si="43"/>
        <v xml:space="preserve"> </v>
      </c>
      <c r="M674" s="6">
        <v>35267.696859999996</v>
      </c>
    </row>
    <row r="675" spans="1:13" ht="38.25" x14ac:dyDescent="0.2">
      <c r="A675" s="5" t="s">
        <v>806</v>
      </c>
      <c r="B675" s="5" t="s">
        <v>1252</v>
      </c>
      <c r="C675" s="6"/>
      <c r="D675" s="6"/>
      <c r="E675" s="7" t="str">
        <f t="shared" si="40"/>
        <v xml:space="preserve"> </v>
      </c>
      <c r="F675" s="6">
        <v>82648.466390000001</v>
      </c>
      <c r="G675" s="7" t="str">
        <f t="shared" si="41"/>
        <v/>
      </c>
      <c r="H675" s="6"/>
      <c r="I675" s="6"/>
      <c r="J675" s="7" t="str">
        <f t="shared" si="42"/>
        <v xml:space="preserve"> </v>
      </c>
      <c r="K675" s="6">
        <v>82648.466390000001</v>
      </c>
      <c r="L675" s="7" t="str">
        <f t="shared" si="43"/>
        <v/>
      </c>
      <c r="M675" s="6"/>
    </row>
    <row r="676" spans="1:13" ht="63.75" x14ac:dyDescent="0.2">
      <c r="A676" s="5" t="s">
        <v>171</v>
      </c>
      <c r="B676" s="5" t="s">
        <v>1398</v>
      </c>
      <c r="C676" s="6">
        <v>348493.3</v>
      </c>
      <c r="D676" s="6">
        <v>87478.737389999995</v>
      </c>
      <c r="E676" s="7">
        <f t="shared" si="40"/>
        <v>25.101985429849012</v>
      </c>
      <c r="F676" s="6"/>
      <c r="G676" s="7" t="str">
        <f t="shared" si="41"/>
        <v xml:space="preserve"> </v>
      </c>
      <c r="H676" s="6">
        <v>348493.3</v>
      </c>
      <c r="I676" s="6">
        <v>87478.737389999995</v>
      </c>
      <c r="J676" s="7">
        <f t="shared" si="42"/>
        <v>25.101985429849012</v>
      </c>
      <c r="K676" s="6"/>
      <c r="L676" s="7" t="str">
        <f t="shared" si="43"/>
        <v xml:space="preserve"> </v>
      </c>
      <c r="M676" s="6">
        <v>35267.696859999996</v>
      </c>
    </row>
    <row r="677" spans="1:13" ht="38.25" x14ac:dyDescent="0.2">
      <c r="A677" s="5" t="s">
        <v>171</v>
      </c>
      <c r="B677" s="5" t="s">
        <v>1395</v>
      </c>
      <c r="C677" s="6"/>
      <c r="D677" s="6"/>
      <c r="E677" s="7" t="str">
        <f t="shared" si="40"/>
        <v xml:space="preserve"> </v>
      </c>
      <c r="F677" s="6">
        <v>82648.466390000001</v>
      </c>
      <c r="G677" s="7" t="str">
        <f t="shared" si="41"/>
        <v/>
      </c>
      <c r="H677" s="6"/>
      <c r="I677" s="6"/>
      <c r="J677" s="7" t="str">
        <f t="shared" si="42"/>
        <v xml:space="preserve"> </v>
      </c>
      <c r="K677" s="6">
        <v>82648.466390000001</v>
      </c>
      <c r="L677" s="7" t="str">
        <f t="shared" si="43"/>
        <v/>
      </c>
      <c r="M677" s="6"/>
    </row>
    <row r="678" spans="1:13" ht="38.25" x14ac:dyDescent="0.2">
      <c r="A678" s="5" t="s">
        <v>956</v>
      </c>
      <c r="B678" s="5" t="s">
        <v>1466</v>
      </c>
      <c r="C678" s="6"/>
      <c r="D678" s="6"/>
      <c r="E678" s="7" t="str">
        <f t="shared" si="40"/>
        <v xml:space="preserve"> </v>
      </c>
      <c r="F678" s="6">
        <v>263.83499999999998</v>
      </c>
      <c r="G678" s="7" t="str">
        <f t="shared" si="41"/>
        <v/>
      </c>
      <c r="H678" s="6"/>
      <c r="I678" s="6"/>
      <c r="J678" s="7" t="str">
        <f t="shared" si="42"/>
        <v xml:space="preserve"> </v>
      </c>
      <c r="K678" s="6">
        <v>263.83499999999998</v>
      </c>
      <c r="L678" s="7" t="str">
        <f t="shared" si="43"/>
        <v/>
      </c>
      <c r="M678" s="6"/>
    </row>
    <row r="679" spans="1:13" ht="25.5" x14ac:dyDescent="0.2">
      <c r="A679" s="5" t="s">
        <v>1500</v>
      </c>
      <c r="B679" s="5" t="s">
        <v>492</v>
      </c>
      <c r="C679" s="6"/>
      <c r="D679" s="6"/>
      <c r="E679" s="7" t="str">
        <f t="shared" si="40"/>
        <v xml:space="preserve"> </v>
      </c>
      <c r="F679" s="6"/>
      <c r="G679" s="7" t="str">
        <f t="shared" si="41"/>
        <v xml:space="preserve"> </v>
      </c>
      <c r="H679" s="6"/>
      <c r="I679" s="6"/>
      <c r="J679" s="7" t="str">
        <f t="shared" si="42"/>
        <v xml:space="preserve"> </v>
      </c>
      <c r="K679" s="6"/>
      <c r="L679" s="7" t="str">
        <f t="shared" si="43"/>
        <v xml:space="preserve"> </v>
      </c>
      <c r="M679" s="6"/>
    </row>
    <row r="680" spans="1:13" ht="38.25" x14ac:dyDescent="0.2">
      <c r="A680" s="5" t="s">
        <v>902</v>
      </c>
      <c r="B680" s="5" t="s">
        <v>780</v>
      </c>
      <c r="C680" s="6"/>
      <c r="D680" s="6"/>
      <c r="E680" s="7" t="str">
        <f t="shared" si="40"/>
        <v xml:space="preserve"> </v>
      </c>
      <c r="F680" s="6"/>
      <c r="G680" s="7" t="str">
        <f t="shared" si="41"/>
        <v xml:space="preserve"> </v>
      </c>
      <c r="H680" s="6"/>
      <c r="I680" s="6"/>
      <c r="J680" s="7" t="str">
        <f t="shared" si="42"/>
        <v xml:space="preserve"> </v>
      </c>
      <c r="K680" s="6"/>
      <c r="L680" s="7" t="str">
        <f t="shared" si="43"/>
        <v xml:space="preserve"> </v>
      </c>
      <c r="M680" s="6"/>
    </row>
    <row r="681" spans="1:13" ht="76.5" x14ac:dyDescent="0.2">
      <c r="A681" s="5" t="s">
        <v>997</v>
      </c>
      <c r="B681" s="5" t="s">
        <v>910</v>
      </c>
      <c r="C681" s="6">
        <v>53434.1</v>
      </c>
      <c r="D681" s="6">
        <v>13280.4</v>
      </c>
      <c r="E681" s="7">
        <f t="shared" si="40"/>
        <v>24.853791866991305</v>
      </c>
      <c r="F681" s="6">
        <v>12983.796</v>
      </c>
      <c r="G681" s="7">
        <f t="shared" si="41"/>
        <v>102.28441666828407</v>
      </c>
      <c r="H681" s="6">
        <v>53434.1</v>
      </c>
      <c r="I681" s="6">
        <v>13280.4</v>
      </c>
      <c r="J681" s="7">
        <f t="shared" si="42"/>
        <v>24.853791866991305</v>
      </c>
      <c r="K681" s="6">
        <v>12983.796</v>
      </c>
      <c r="L681" s="7">
        <f t="shared" si="43"/>
        <v>102.28441666828407</v>
      </c>
      <c r="M681" s="6">
        <v>7330.2819999999992</v>
      </c>
    </row>
    <row r="682" spans="1:13" ht="89.25" x14ac:dyDescent="0.2">
      <c r="A682" s="5" t="s">
        <v>354</v>
      </c>
      <c r="B682" s="5" t="s">
        <v>1046</v>
      </c>
      <c r="C682" s="6">
        <v>53434.1</v>
      </c>
      <c r="D682" s="6">
        <v>13280.4</v>
      </c>
      <c r="E682" s="7">
        <f t="shared" si="40"/>
        <v>24.853791866991305</v>
      </c>
      <c r="F682" s="6">
        <v>12983.796</v>
      </c>
      <c r="G682" s="7">
        <f t="shared" si="41"/>
        <v>102.28441666828407</v>
      </c>
      <c r="H682" s="6">
        <v>53434.1</v>
      </c>
      <c r="I682" s="6">
        <v>13280.4</v>
      </c>
      <c r="J682" s="7">
        <f t="shared" si="42"/>
        <v>24.853791866991305</v>
      </c>
      <c r="K682" s="6">
        <v>12983.796</v>
      </c>
      <c r="L682" s="7">
        <f t="shared" si="43"/>
        <v>102.28441666828407</v>
      </c>
      <c r="M682" s="6">
        <v>7330.2819999999992</v>
      </c>
    </row>
    <row r="683" spans="1:13" ht="51" x14ac:dyDescent="0.2">
      <c r="A683" s="5" t="s">
        <v>413</v>
      </c>
      <c r="B683" s="5" t="s">
        <v>77</v>
      </c>
      <c r="C683" s="6">
        <v>14943.7</v>
      </c>
      <c r="D683" s="6"/>
      <c r="E683" s="7" t="str">
        <f t="shared" si="40"/>
        <v/>
      </c>
      <c r="F683" s="6"/>
      <c r="G683" s="7" t="str">
        <f t="shared" si="41"/>
        <v xml:space="preserve"> </v>
      </c>
      <c r="H683" s="6">
        <v>14943.7</v>
      </c>
      <c r="I683" s="6"/>
      <c r="J683" s="7" t="str">
        <f t="shared" si="42"/>
        <v/>
      </c>
      <c r="K683" s="6"/>
      <c r="L683" s="7" t="str">
        <f t="shared" si="43"/>
        <v xml:space="preserve"> </v>
      </c>
      <c r="M683" s="6"/>
    </row>
    <row r="684" spans="1:13" ht="25.5" x14ac:dyDescent="0.2">
      <c r="A684" s="5" t="s">
        <v>1576</v>
      </c>
      <c r="B684" s="5" t="s">
        <v>976</v>
      </c>
      <c r="C684" s="6">
        <v>695391</v>
      </c>
      <c r="D684" s="6"/>
      <c r="E684" s="7" t="str">
        <f t="shared" si="40"/>
        <v/>
      </c>
      <c r="F684" s="6"/>
      <c r="G684" s="7" t="str">
        <f t="shared" si="41"/>
        <v xml:space="preserve"> </v>
      </c>
      <c r="H684" s="6">
        <v>695391</v>
      </c>
      <c r="I684" s="6"/>
      <c r="J684" s="7" t="str">
        <f t="shared" si="42"/>
        <v/>
      </c>
      <c r="K684" s="6"/>
      <c r="L684" s="7" t="str">
        <f t="shared" si="43"/>
        <v xml:space="preserve"> </v>
      </c>
      <c r="M684" s="6"/>
    </row>
    <row r="685" spans="1:13" ht="25.5" x14ac:dyDescent="0.2">
      <c r="A685" s="5" t="s">
        <v>972</v>
      </c>
      <c r="B685" s="5" t="s">
        <v>119</v>
      </c>
      <c r="C685" s="6">
        <v>695391</v>
      </c>
      <c r="D685" s="6"/>
      <c r="E685" s="7" t="str">
        <f t="shared" si="40"/>
        <v/>
      </c>
      <c r="F685" s="6"/>
      <c r="G685" s="7" t="str">
        <f t="shared" si="41"/>
        <v xml:space="preserve"> </v>
      </c>
      <c r="H685" s="6">
        <v>695391</v>
      </c>
      <c r="I685" s="6"/>
      <c r="J685" s="7" t="str">
        <f t="shared" si="42"/>
        <v/>
      </c>
      <c r="K685" s="6"/>
      <c r="L685" s="7" t="str">
        <f t="shared" si="43"/>
        <v xml:space="preserve"> </v>
      </c>
      <c r="M685" s="6"/>
    </row>
    <row r="686" spans="1:13" ht="38.25" x14ac:dyDescent="0.2">
      <c r="A686" s="5" t="s">
        <v>266</v>
      </c>
      <c r="B686" s="5" t="s">
        <v>1471</v>
      </c>
      <c r="C686" s="6"/>
      <c r="D686" s="6"/>
      <c r="E686" s="7" t="str">
        <f t="shared" si="40"/>
        <v xml:space="preserve"> </v>
      </c>
      <c r="F686" s="6"/>
      <c r="G686" s="7" t="str">
        <f t="shared" si="41"/>
        <v xml:space="preserve"> </v>
      </c>
      <c r="H686" s="6"/>
      <c r="I686" s="6"/>
      <c r="J686" s="7" t="str">
        <f t="shared" si="42"/>
        <v xml:space="preserve"> </v>
      </c>
      <c r="K686" s="6"/>
      <c r="L686" s="7" t="str">
        <f t="shared" si="43"/>
        <v xml:space="preserve"> </v>
      </c>
      <c r="M686" s="6"/>
    </row>
    <row r="687" spans="1:13" ht="38.25" x14ac:dyDescent="0.2">
      <c r="A687" s="5" t="s">
        <v>1598</v>
      </c>
      <c r="B687" s="5" t="s">
        <v>90</v>
      </c>
      <c r="C687" s="6"/>
      <c r="D687" s="6"/>
      <c r="E687" s="7" t="str">
        <f t="shared" si="40"/>
        <v xml:space="preserve"> </v>
      </c>
      <c r="F687" s="6"/>
      <c r="G687" s="7" t="str">
        <f t="shared" si="41"/>
        <v xml:space="preserve"> </v>
      </c>
      <c r="H687" s="6"/>
      <c r="I687" s="6"/>
      <c r="J687" s="7" t="str">
        <f t="shared" si="42"/>
        <v xml:space="preserve"> </v>
      </c>
      <c r="K687" s="6"/>
      <c r="L687" s="7" t="str">
        <f t="shared" si="43"/>
        <v xml:space="preserve"> </v>
      </c>
      <c r="M687" s="6"/>
    </row>
    <row r="688" spans="1:13" ht="38.25" x14ac:dyDescent="0.2">
      <c r="A688" s="5" t="s">
        <v>1031</v>
      </c>
      <c r="B688" s="5" t="s">
        <v>1504</v>
      </c>
      <c r="C688" s="6">
        <v>570.79999999999995</v>
      </c>
      <c r="D688" s="6"/>
      <c r="E688" s="7" t="str">
        <f t="shared" si="40"/>
        <v/>
      </c>
      <c r="F688" s="6"/>
      <c r="G688" s="7" t="str">
        <f t="shared" si="41"/>
        <v xml:space="preserve"> </v>
      </c>
      <c r="H688" s="6">
        <v>570.79999999999995</v>
      </c>
      <c r="I688" s="6"/>
      <c r="J688" s="7" t="str">
        <f t="shared" si="42"/>
        <v/>
      </c>
      <c r="K688" s="6"/>
      <c r="L688" s="7" t="str">
        <f t="shared" si="43"/>
        <v xml:space="preserve"> </v>
      </c>
      <c r="M688" s="6"/>
    </row>
    <row r="689" spans="1:13" ht="51" x14ac:dyDescent="0.2">
      <c r="A689" s="5" t="s">
        <v>1354</v>
      </c>
      <c r="B689" s="5" t="s">
        <v>1170</v>
      </c>
      <c r="C689" s="6">
        <v>570.79999999999995</v>
      </c>
      <c r="D689" s="6"/>
      <c r="E689" s="7" t="str">
        <f t="shared" si="40"/>
        <v/>
      </c>
      <c r="F689" s="6"/>
      <c r="G689" s="7" t="str">
        <f t="shared" si="41"/>
        <v xml:space="preserve"> </v>
      </c>
      <c r="H689" s="6">
        <v>570.79999999999995</v>
      </c>
      <c r="I689" s="6"/>
      <c r="J689" s="7" t="str">
        <f t="shared" si="42"/>
        <v/>
      </c>
      <c r="K689" s="6"/>
      <c r="L689" s="7" t="str">
        <f t="shared" si="43"/>
        <v xml:space="preserve"> </v>
      </c>
      <c r="M689" s="6"/>
    </row>
    <row r="690" spans="1:13" ht="51" x14ac:dyDescent="0.2">
      <c r="A690" s="5" t="s">
        <v>1301</v>
      </c>
      <c r="B690" s="5" t="s">
        <v>1542</v>
      </c>
      <c r="C690" s="6">
        <v>55557.2</v>
      </c>
      <c r="D690" s="6"/>
      <c r="E690" s="7" t="str">
        <f t="shared" si="40"/>
        <v/>
      </c>
      <c r="F690" s="6"/>
      <c r="G690" s="7" t="str">
        <f t="shared" si="41"/>
        <v xml:space="preserve"> </v>
      </c>
      <c r="H690" s="6">
        <v>55557.2</v>
      </c>
      <c r="I690" s="6"/>
      <c r="J690" s="7" t="str">
        <f t="shared" si="42"/>
        <v/>
      </c>
      <c r="K690" s="6"/>
      <c r="L690" s="7" t="str">
        <f t="shared" si="43"/>
        <v xml:space="preserve"> </v>
      </c>
      <c r="M690" s="6"/>
    </row>
    <row r="691" spans="1:13" ht="51" x14ac:dyDescent="0.2">
      <c r="A691" s="5" t="s">
        <v>1608</v>
      </c>
      <c r="B691" s="5" t="s">
        <v>236</v>
      </c>
      <c r="C691" s="6">
        <v>55557.2</v>
      </c>
      <c r="D691" s="6"/>
      <c r="E691" s="7" t="str">
        <f t="shared" si="40"/>
        <v/>
      </c>
      <c r="F691" s="6"/>
      <c r="G691" s="7" t="str">
        <f t="shared" si="41"/>
        <v xml:space="preserve"> </v>
      </c>
      <c r="H691" s="6">
        <v>55557.2</v>
      </c>
      <c r="I691" s="6"/>
      <c r="J691" s="7" t="str">
        <f t="shared" si="42"/>
        <v/>
      </c>
      <c r="K691" s="6"/>
      <c r="L691" s="7" t="str">
        <f t="shared" si="43"/>
        <v xml:space="preserve"> </v>
      </c>
      <c r="M691" s="6"/>
    </row>
    <row r="692" spans="1:13" ht="51" x14ac:dyDescent="0.2">
      <c r="A692" s="5" t="s">
        <v>1000</v>
      </c>
      <c r="B692" s="5" t="s">
        <v>81</v>
      </c>
      <c r="C692" s="6"/>
      <c r="D692" s="6"/>
      <c r="E692" s="7" t="str">
        <f t="shared" si="40"/>
        <v xml:space="preserve"> </v>
      </c>
      <c r="F692" s="6"/>
      <c r="G692" s="7" t="str">
        <f t="shared" si="41"/>
        <v xml:space="preserve"> </v>
      </c>
      <c r="H692" s="6"/>
      <c r="I692" s="6"/>
      <c r="J692" s="7" t="str">
        <f t="shared" si="42"/>
        <v xml:space="preserve"> </v>
      </c>
      <c r="K692" s="6"/>
      <c r="L692" s="7" t="str">
        <f t="shared" si="43"/>
        <v xml:space="preserve"> </v>
      </c>
      <c r="M692" s="6"/>
    </row>
    <row r="693" spans="1:13" ht="38.25" x14ac:dyDescent="0.2">
      <c r="A693" s="5" t="s">
        <v>911</v>
      </c>
      <c r="B693" s="5" t="s">
        <v>977</v>
      </c>
      <c r="C693" s="6">
        <v>85000</v>
      </c>
      <c r="D693" s="6"/>
      <c r="E693" s="7" t="str">
        <f t="shared" si="40"/>
        <v/>
      </c>
      <c r="F693" s="6"/>
      <c r="G693" s="7" t="str">
        <f t="shared" si="41"/>
        <v xml:space="preserve"> </v>
      </c>
      <c r="H693" s="6">
        <v>85000</v>
      </c>
      <c r="I693" s="6"/>
      <c r="J693" s="7" t="str">
        <f t="shared" si="42"/>
        <v/>
      </c>
      <c r="K693" s="6"/>
      <c r="L693" s="7" t="str">
        <f t="shared" si="43"/>
        <v xml:space="preserve"> </v>
      </c>
      <c r="M693" s="6"/>
    </row>
    <row r="694" spans="1:13" ht="51" x14ac:dyDescent="0.2">
      <c r="A694" s="5" t="s">
        <v>259</v>
      </c>
      <c r="B694" s="5" t="s">
        <v>1588</v>
      </c>
      <c r="C694" s="6">
        <v>85000</v>
      </c>
      <c r="D694" s="6"/>
      <c r="E694" s="7" t="str">
        <f t="shared" si="40"/>
        <v/>
      </c>
      <c r="F694" s="6"/>
      <c r="G694" s="7" t="str">
        <f t="shared" si="41"/>
        <v xml:space="preserve"> </v>
      </c>
      <c r="H694" s="6">
        <v>85000</v>
      </c>
      <c r="I694" s="6"/>
      <c r="J694" s="7" t="str">
        <f t="shared" si="42"/>
        <v/>
      </c>
      <c r="K694" s="6"/>
      <c r="L694" s="7" t="str">
        <f t="shared" si="43"/>
        <v xml:space="preserve"> </v>
      </c>
      <c r="M694" s="6"/>
    </row>
    <row r="695" spans="1:13" ht="25.5" x14ac:dyDescent="0.2">
      <c r="A695" s="5" t="s">
        <v>289</v>
      </c>
      <c r="B695" s="5" t="s">
        <v>1460</v>
      </c>
      <c r="C695" s="6">
        <v>6370.3</v>
      </c>
      <c r="D695" s="6">
        <v>1479.33601</v>
      </c>
      <c r="E695" s="7">
        <f t="shared" si="40"/>
        <v>23.222391567116148</v>
      </c>
      <c r="F695" s="6">
        <v>2303.6950000000002</v>
      </c>
      <c r="G695" s="7">
        <f t="shared" si="41"/>
        <v>64.215792889249656</v>
      </c>
      <c r="H695" s="6">
        <v>6370.3</v>
      </c>
      <c r="I695" s="6">
        <v>1479.33601</v>
      </c>
      <c r="J695" s="7">
        <f t="shared" si="42"/>
        <v>23.222391567116148</v>
      </c>
      <c r="K695" s="6">
        <v>2303.6950000000002</v>
      </c>
      <c r="L695" s="7">
        <f t="shared" si="43"/>
        <v>64.215792889249656</v>
      </c>
      <c r="M695" s="6">
        <v>1479.33601</v>
      </c>
    </row>
    <row r="696" spans="1:13" ht="38.25" x14ac:dyDescent="0.2">
      <c r="A696" s="5" t="s">
        <v>652</v>
      </c>
      <c r="B696" s="5" t="s">
        <v>1531</v>
      </c>
      <c r="C696" s="6">
        <v>6370.3</v>
      </c>
      <c r="D696" s="6">
        <v>1479.33601</v>
      </c>
      <c r="E696" s="7">
        <f t="shared" si="40"/>
        <v>23.222391567116148</v>
      </c>
      <c r="F696" s="6">
        <v>2303.6950000000002</v>
      </c>
      <c r="G696" s="7">
        <f t="shared" si="41"/>
        <v>64.215792889249656</v>
      </c>
      <c r="H696" s="6">
        <v>6370.3</v>
      </c>
      <c r="I696" s="6">
        <v>1479.33601</v>
      </c>
      <c r="J696" s="7">
        <f t="shared" si="42"/>
        <v>23.222391567116148</v>
      </c>
      <c r="K696" s="6">
        <v>2303.6950000000002</v>
      </c>
      <c r="L696" s="7">
        <f t="shared" si="43"/>
        <v>64.215792889249656</v>
      </c>
      <c r="M696" s="6">
        <v>1479.33601</v>
      </c>
    </row>
    <row r="697" spans="1:13" ht="25.5" x14ac:dyDescent="0.2">
      <c r="A697" s="5" t="s">
        <v>1019</v>
      </c>
      <c r="B697" s="5" t="s">
        <v>481</v>
      </c>
      <c r="C697" s="6">
        <v>3500</v>
      </c>
      <c r="D697" s="6">
        <v>2500</v>
      </c>
      <c r="E697" s="7">
        <f t="shared" si="40"/>
        <v>71.428571428571431</v>
      </c>
      <c r="F697" s="6"/>
      <c r="G697" s="7" t="str">
        <f t="shared" si="41"/>
        <v xml:space="preserve"> </v>
      </c>
      <c r="H697" s="6">
        <v>3500</v>
      </c>
      <c r="I697" s="6">
        <v>2500</v>
      </c>
      <c r="J697" s="7">
        <f t="shared" si="42"/>
        <v>71.428571428571431</v>
      </c>
      <c r="K697" s="6"/>
      <c r="L697" s="7" t="str">
        <f t="shared" si="43"/>
        <v xml:space="preserve"> </v>
      </c>
      <c r="M697" s="6">
        <v>2500</v>
      </c>
    </row>
    <row r="698" spans="1:13" ht="25.5" x14ac:dyDescent="0.2">
      <c r="A698" s="5" t="s">
        <v>372</v>
      </c>
      <c r="B698" s="5" t="s">
        <v>143</v>
      </c>
      <c r="C698" s="6">
        <v>3500</v>
      </c>
      <c r="D698" s="6">
        <v>2500</v>
      </c>
      <c r="E698" s="7">
        <f t="shared" si="40"/>
        <v>71.428571428571431</v>
      </c>
      <c r="F698" s="6"/>
      <c r="G698" s="7" t="str">
        <f t="shared" si="41"/>
        <v xml:space="preserve"> </v>
      </c>
      <c r="H698" s="6">
        <v>3500</v>
      </c>
      <c r="I698" s="6">
        <v>2500</v>
      </c>
      <c r="J698" s="7">
        <f t="shared" si="42"/>
        <v>71.428571428571431</v>
      </c>
      <c r="K698" s="6"/>
      <c r="L698" s="7" t="str">
        <f t="shared" si="43"/>
        <v xml:space="preserve"> </v>
      </c>
      <c r="M698" s="6">
        <v>2500</v>
      </c>
    </row>
    <row r="699" spans="1:13" ht="25.5" x14ac:dyDescent="0.2">
      <c r="A699" s="5" t="s">
        <v>181</v>
      </c>
      <c r="B699" s="5" t="s">
        <v>659</v>
      </c>
      <c r="C699" s="6">
        <v>20000</v>
      </c>
      <c r="D699" s="6">
        <v>2595.2121999999999</v>
      </c>
      <c r="E699" s="7">
        <f t="shared" si="40"/>
        <v>12.976061</v>
      </c>
      <c r="F699" s="6"/>
      <c r="G699" s="7" t="str">
        <f t="shared" si="41"/>
        <v xml:space="preserve"> </v>
      </c>
      <c r="H699" s="6">
        <v>20000</v>
      </c>
      <c r="I699" s="6">
        <v>2595.2121999999999</v>
      </c>
      <c r="J699" s="7">
        <f t="shared" si="42"/>
        <v>12.976061</v>
      </c>
      <c r="K699" s="6"/>
      <c r="L699" s="7" t="str">
        <f t="shared" si="43"/>
        <v xml:space="preserve"> </v>
      </c>
      <c r="M699" s="6">
        <v>2595.2121999999999</v>
      </c>
    </row>
    <row r="700" spans="1:13" ht="25.5" x14ac:dyDescent="0.2">
      <c r="A700" s="5" t="s">
        <v>1194</v>
      </c>
      <c r="B700" s="5" t="s">
        <v>207</v>
      </c>
      <c r="C700" s="6">
        <v>20000</v>
      </c>
      <c r="D700" s="6">
        <v>2595.2121999999999</v>
      </c>
      <c r="E700" s="7">
        <f t="shared" si="40"/>
        <v>12.976061</v>
      </c>
      <c r="F700" s="6"/>
      <c r="G700" s="7" t="str">
        <f t="shared" si="41"/>
        <v xml:space="preserve"> </v>
      </c>
      <c r="H700" s="6">
        <v>20000</v>
      </c>
      <c r="I700" s="6">
        <v>2595.2121999999999</v>
      </c>
      <c r="J700" s="7">
        <f t="shared" si="42"/>
        <v>12.976061</v>
      </c>
      <c r="K700" s="6"/>
      <c r="L700" s="7" t="str">
        <f t="shared" si="43"/>
        <v xml:space="preserve"> </v>
      </c>
      <c r="M700" s="6">
        <v>2595.2121999999999</v>
      </c>
    </row>
    <row r="701" spans="1:13" ht="38.25" x14ac:dyDescent="0.2">
      <c r="A701" s="5" t="s">
        <v>299</v>
      </c>
      <c r="B701" s="5" t="s">
        <v>419</v>
      </c>
      <c r="C701" s="6">
        <v>389.1</v>
      </c>
      <c r="D701" s="6"/>
      <c r="E701" s="7" t="str">
        <f t="shared" si="40"/>
        <v/>
      </c>
      <c r="F701" s="6"/>
      <c r="G701" s="7" t="str">
        <f t="shared" si="41"/>
        <v xml:space="preserve"> </v>
      </c>
      <c r="H701" s="6">
        <v>389.1</v>
      </c>
      <c r="I701" s="6"/>
      <c r="J701" s="7" t="str">
        <f t="shared" si="42"/>
        <v/>
      </c>
      <c r="K701" s="6"/>
      <c r="L701" s="7" t="str">
        <f t="shared" si="43"/>
        <v xml:space="preserve"> </v>
      </c>
      <c r="M701" s="6"/>
    </row>
    <row r="702" spans="1:13" ht="38.25" x14ac:dyDescent="0.2">
      <c r="A702" s="5" t="s">
        <v>664</v>
      </c>
      <c r="B702" s="5" t="s">
        <v>1599</v>
      </c>
      <c r="C702" s="6">
        <v>389.1</v>
      </c>
      <c r="D702" s="6"/>
      <c r="E702" s="7" t="str">
        <f t="shared" si="40"/>
        <v/>
      </c>
      <c r="F702" s="6"/>
      <c r="G702" s="7" t="str">
        <f t="shared" si="41"/>
        <v xml:space="preserve"> </v>
      </c>
      <c r="H702" s="6">
        <v>389.1</v>
      </c>
      <c r="I702" s="6"/>
      <c r="J702" s="7" t="str">
        <f t="shared" si="42"/>
        <v/>
      </c>
      <c r="K702" s="6"/>
      <c r="L702" s="7" t="str">
        <f t="shared" si="43"/>
        <v xml:space="preserve"> </v>
      </c>
      <c r="M702" s="6"/>
    </row>
    <row r="703" spans="1:13" ht="25.5" x14ac:dyDescent="0.2">
      <c r="A703" s="5" t="s">
        <v>1507</v>
      </c>
      <c r="B703" s="5" t="s">
        <v>29</v>
      </c>
      <c r="C703" s="6">
        <v>299.7</v>
      </c>
      <c r="D703" s="6"/>
      <c r="E703" s="7" t="str">
        <f t="shared" si="40"/>
        <v/>
      </c>
      <c r="F703" s="6"/>
      <c r="G703" s="7" t="str">
        <f t="shared" si="41"/>
        <v xml:space="preserve"> </v>
      </c>
      <c r="H703" s="6">
        <v>299.7</v>
      </c>
      <c r="I703" s="6"/>
      <c r="J703" s="7" t="str">
        <f t="shared" si="42"/>
        <v/>
      </c>
      <c r="K703" s="6"/>
      <c r="L703" s="7" t="str">
        <f t="shared" si="43"/>
        <v xml:space="preserve"> </v>
      </c>
      <c r="M703" s="6"/>
    </row>
    <row r="704" spans="1:13" ht="38.25" x14ac:dyDescent="0.2">
      <c r="A704" s="5" t="s">
        <v>915</v>
      </c>
      <c r="B704" s="5" t="s">
        <v>185</v>
      </c>
      <c r="C704" s="6">
        <v>299.7</v>
      </c>
      <c r="D704" s="6"/>
      <c r="E704" s="7" t="str">
        <f t="shared" si="40"/>
        <v/>
      </c>
      <c r="F704" s="6"/>
      <c r="G704" s="7" t="str">
        <f t="shared" si="41"/>
        <v xml:space="preserve"> </v>
      </c>
      <c r="H704" s="6">
        <v>299.7</v>
      </c>
      <c r="I704" s="6"/>
      <c r="J704" s="7" t="str">
        <f t="shared" si="42"/>
        <v/>
      </c>
      <c r="K704" s="6"/>
      <c r="L704" s="7" t="str">
        <f t="shared" si="43"/>
        <v xml:space="preserve"> </v>
      </c>
      <c r="M704" s="6"/>
    </row>
    <row r="705" spans="1:13" ht="25.5" x14ac:dyDescent="0.2">
      <c r="A705" s="5" t="s">
        <v>352</v>
      </c>
      <c r="B705" s="5" t="s">
        <v>1429</v>
      </c>
      <c r="C705" s="6">
        <v>35880</v>
      </c>
      <c r="D705" s="6"/>
      <c r="E705" s="7" t="str">
        <f t="shared" si="40"/>
        <v/>
      </c>
      <c r="F705" s="6"/>
      <c r="G705" s="7" t="str">
        <f t="shared" si="41"/>
        <v xml:space="preserve"> </v>
      </c>
      <c r="H705" s="6">
        <v>35880</v>
      </c>
      <c r="I705" s="6"/>
      <c r="J705" s="7" t="str">
        <f t="shared" si="42"/>
        <v/>
      </c>
      <c r="K705" s="6"/>
      <c r="L705" s="7" t="str">
        <f t="shared" si="43"/>
        <v xml:space="preserve"> </v>
      </c>
      <c r="M705" s="6"/>
    </row>
    <row r="706" spans="1:13" ht="25.5" x14ac:dyDescent="0.2">
      <c r="A706" s="5" t="s">
        <v>1365</v>
      </c>
      <c r="B706" s="5" t="s">
        <v>843</v>
      </c>
      <c r="C706" s="6">
        <v>35880</v>
      </c>
      <c r="D706" s="6"/>
      <c r="E706" s="7" t="str">
        <f t="shared" si="40"/>
        <v/>
      </c>
      <c r="F706" s="6"/>
      <c r="G706" s="7" t="str">
        <f t="shared" si="41"/>
        <v xml:space="preserve"> </v>
      </c>
      <c r="H706" s="6">
        <v>35880</v>
      </c>
      <c r="I706" s="6"/>
      <c r="J706" s="7" t="str">
        <f t="shared" si="42"/>
        <v/>
      </c>
      <c r="K706" s="6"/>
      <c r="L706" s="7" t="str">
        <f t="shared" si="43"/>
        <v xml:space="preserve"> </v>
      </c>
      <c r="M706" s="6"/>
    </row>
    <row r="707" spans="1:13" ht="38.25" x14ac:dyDescent="0.2">
      <c r="A707" s="5" t="s">
        <v>146</v>
      </c>
      <c r="B707" s="5" t="s">
        <v>1572</v>
      </c>
      <c r="C707" s="6">
        <v>240776.8</v>
      </c>
      <c r="D707" s="6"/>
      <c r="E707" s="7" t="str">
        <f t="shared" si="40"/>
        <v/>
      </c>
      <c r="F707" s="6"/>
      <c r="G707" s="7" t="str">
        <f t="shared" si="41"/>
        <v xml:space="preserve"> </v>
      </c>
      <c r="H707" s="6">
        <v>240776.8</v>
      </c>
      <c r="I707" s="6"/>
      <c r="J707" s="7" t="str">
        <f t="shared" si="42"/>
        <v/>
      </c>
      <c r="K707" s="6"/>
      <c r="L707" s="7" t="str">
        <f t="shared" si="43"/>
        <v xml:space="preserve"> </v>
      </c>
      <c r="M707" s="6"/>
    </row>
    <row r="708" spans="1:13" ht="38.25" x14ac:dyDescent="0.2">
      <c r="A708" s="5" t="s">
        <v>468</v>
      </c>
      <c r="B708" s="5" t="s">
        <v>483</v>
      </c>
      <c r="C708" s="6">
        <v>240776.8</v>
      </c>
      <c r="D708" s="6"/>
      <c r="E708" s="7" t="str">
        <f t="shared" si="40"/>
        <v/>
      </c>
      <c r="F708" s="6"/>
      <c r="G708" s="7" t="str">
        <f t="shared" si="41"/>
        <v xml:space="preserve"> </v>
      </c>
      <c r="H708" s="6">
        <v>240776.8</v>
      </c>
      <c r="I708" s="6"/>
      <c r="J708" s="7" t="str">
        <f t="shared" si="42"/>
        <v/>
      </c>
      <c r="K708" s="6"/>
      <c r="L708" s="7" t="str">
        <f t="shared" si="43"/>
        <v xml:space="preserve"> </v>
      </c>
      <c r="M708" s="6"/>
    </row>
    <row r="709" spans="1:13" ht="25.5" x14ac:dyDescent="0.2">
      <c r="A709" s="5" t="s">
        <v>579</v>
      </c>
      <c r="B709" s="5" t="s">
        <v>26</v>
      </c>
      <c r="C709" s="6"/>
      <c r="D709" s="6">
        <v>9849.5</v>
      </c>
      <c r="E709" s="7" t="str">
        <f t="shared" si="40"/>
        <v xml:space="preserve"> </v>
      </c>
      <c r="F709" s="6">
        <v>62572.976000000002</v>
      </c>
      <c r="G709" s="7">
        <f t="shared" si="41"/>
        <v>15.740820765820695</v>
      </c>
      <c r="H709" s="6"/>
      <c r="I709" s="6">
        <v>9849.5</v>
      </c>
      <c r="J709" s="7" t="str">
        <f t="shared" si="42"/>
        <v xml:space="preserve"> </v>
      </c>
      <c r="K709" s="6">
        <v>62572.976000000002</v>
      </c>
      <c r="L709" s="7">
        <f t="shared" si="43"/>
        <v>15.740820765820695</v>
      </c>
      <c r="M709" s="6">
        <v>9849.5</v>
      </c>
    </row>
    <row r="710" spans="1:13" ht="25.5" x14ac:dyDescent="0.2">
      <c r="A710" s="5" t="s">
        <v>1558</v>
      </c>
      <c r="B710" s="5" t="s">
        <v>255</v>
      </c>
      <c r="C710" s="6"/>
      <c r="D710" s="6">
        <v>9849.5</v>
      </c>
      <c r="E710" s="7" t="str">
        <f t="shared" si="40"/>
        <v xml:space="preserve"> </v>
      </c>
      <c r="F710" s="6">
        <v>62572.976000000002</v>
      </c>
      <c r="G710" s="7">
        <f t="shared" si="41"/>
        <v>15.740820765820695</v>
      </c>
      <c r="H710" s="6"/>
      <c r="I710" s="6">
        <v>9849.5</v>
      </c>
      <c r="J710" s="7" t="str">
        <f t="shared" si="42"/>
        <v xml:space="preserve"> </v>
      </c>
      <c r="K710" s="6">
        <v>62572.976000000002</v>
      </c>
      <c r="L710" s="7">
        <f t="shared" si="43"/>
        <v>15.740820765820695</v>
      </c>
      <c r="M710" s="6">
        <v>9849.5</v>
      </c>
    </row>
    <row r="711" spans="1:13" ht="25.5" x14ac:dyDescent="0.2">
      <c r="A711" s="5" t="s">
        <v>600</v>
      </c>
      <c r="B711" s="5" t="s">
        <v>1472</v>
      </c>
      <c r="C711" s="6"/>
      <c r="D711" s="6">
        <v>24147.5638</v>
      </c>
      <c r="E711" s="7" t="str">
        <f t="shared" ref="E711:E774" si="44">IF(C711=0," ",IF(D711/C711*100&gt;200,"свыше 200",IF(D711/C711&gt;0,D711/C711*100,"")))</f>
        <v xml:space="preserve"> </v>
      </c>
      <c r="F711" s="6"/>
      <c r="G711" s="7" t="str">
        <f t="shared" ref="G711:G774" si="45">IF(F711=0," ",IF(D711/F711*100&gt;200,"свыше 200",IF(D711/F711&gt;0,D711/F711*100,"")))</f>
        <v xml:space="preserve"> </v>
      </c>
      <c r="H711" s="6"/>
      <c r="I711" s="6">
        <v>24147.5638</v>
      </c>
      <c r="J711" s="7" t="str">
        <f t="shared" ref="J711:J774" si="46">IF(H711=0," ",IF(I711/H711*100&gt;200,"свыше 200",IF(I711/H711&gt;0,I711/H711*100,"")))</f>
        <v xml:space="preserve"> </v>
      </c>
      <c r="K711" s="6"/>
      <c r="L711" s="7" t="str">
        <f t="shared" ref="L711:L774" si="47">IF(K711=0," ",IF(I711/K711*100&gt;200,"свыше 200",IF(I711/K711&gt;0,I711/K711*100,"")))</f>
        <v xml:space="preserve"> </v>
      </c>
      <c r="M711" s="6">
        <v>2300</v>
      </c>
    </row>
    <row r="712" spans="1:13" ht="25.5" x14ac:dyDescent="0.2">
      <c r="A712" s="5" t="s">
        <v>663</v>
      </c>
      <c r="B712" s="5" t="s">
        <v>1587</v>
      </c>
      <c r="C712" s="6"/>
      <c r="D712" s="6">
        <v>24147.5638</v>
      </c>
      <c r="E712" s="7" t="str">
        <f t="shared" si="44"/>
        <v xml:space="preserve"> </v>
      </c>
      <c r="F712" s="6"/>
      <c r="G712" s="7" t="str">
        <f t="shared" si="45"/>
        <v xml:space="preserve"> </v>
      </c>
      <c r="H712" s="6"/>
      <c r="I712" s="6">
        <v>24147.5638</v>
      </c>
      <c r="J712" s="7" t="str">
        <f t="shared" si="46"/>
        <v xml:space="preserve"> </v>
      </c>
      <c r="K712" s="6"/>
      <c r="L712" s="7" t="str">
        <f t="shared" si="47"/>
        <v xml:space="preserve"> </v>
      </c>
      <c r="M712" s="6">
        <v>2300</v>
      </c>
    </row>
    <row r="713" spans="1:13" ht="63.75" x14ac:dyDescent="0.2">
      <c r="A713" s="5" t="s">
        <v>1107</v>
      </c>
      <c r="B713" s="5" t="s">
        <v>739</v>
      </c>
      <c r="C713" s="6"/>
      <c r="D713" s="6"/>
      <c r="E713" s="7" t="str">
        <f t="shared" si="44"/>
        <v xml:space="preserve"> </v>
      </c>
      <c r="F713" s="6"/>
      <c r="G713" s="7" t="str">
        <f t="shared" si="45"/>
        <v xml:space="preserve"> </v>
      </c>
      <c r="H713" s="6"/>
      <c r="I713" s="6"/>
      <c r="J713" s="7" t="str">
        <f t="shared" si="46"/>
        <v xml:space="preserve"> </v>
      </c>
      <c r="K713" s="6"/>
      <c r="L713" s="7" t="str">
        <f t="shared" si="47"/>
        <v xml:space="preserve"> </v>
      </c>
      <c r="M713" s="6"/>
    </row>
    <row r="714" spans="1:13" ht="63.75" x14ac:dyDescent="0.2">
      <c r="A714" s="5" t="s">
        <v>1107</v>
      </c>
      <c r="B714" s="5" t="s">
        <v>1487</v>
      </c>
      <c r="C714" s="6"/>
      <c r="D714" s="6">
        <v>21847.5638</v>
      </c>
      <c r="E714" s="7" t="str">
        <f t="shared" si="44"/>
        <v xml:space="preserve"> </v>
      </c>
      <c r="F714" s="6"/>
      <c r="G714" s="7" t="str">
        <f t="shared" si="45"/>
        <v xml:space="preserve"> </v>
      </c>
      <c r="H714" s="6"/>
      <c r="I714" s="6">
        <v>21847.5638</v>
      </c>
      <c r="J714" s="7" t="str">
        <f t="shared" si="46"/>
        <v xml:space="preserve"> </v>
      </c>
      <c r="K714" s="6"/>
      <c r="L714" s="7" t="str">
        <f t="shared" si="47"/>
        <v xml:space="preserve"> </v>
      </c>
      <c r="M714" s="6"/>
    </row>
    <row r="715" spans="1:13" ht="25.5" x14ac:dyDescent="0.2">
      <c r="A715" s="5" t="s">
        <v>108</v>
      </c>
      <c r="B715" s="5" t="s">
        <v>99</v>
      </c>
      <c r="C715" s="6"/>
      <c r="D715" s="6">
        <v>2300</v>
      </c>
      <c r="E715" s="7" t="str">
        <f t="shared" si="44"/>
        <v xml:space="preserve"> </v>
      </c>
      <c r="F715" s="6"/>
      <c r="G715" s="7" t="str">
        <f t="shared" si="45"/>
        <v xml:space="preserve"> </v>
      </c>
      <c r="H715" s="6"/>
      <c r="I715" s="6">
        <v>2300</v>
      </c>
      <c r="J715" s="7" t="str">
        <f t="shared" si="46"/>
        <v xml:space="preserve"> </v>
      </c>
      <c r="K715" s="6"/>
      <c r="L715" s="7" t="str">
        <f t="shared" si="47"/>
        <v xml:space="preserve"> </v>
      </c>
      <c r="M715" s="6">
        <v>2300</v>
      </c>
    </row>
    <row r="716" spans="1:13" x14ac:dyDescent="0.2">
      <c r="A716" s="5" t="s">
        <v>1592</v>
      </c>
      <c r="B716" s="5" t="s">
        <v>521</v>
      </c>
      <c r="C716" s="6">
        <v>1767.6124</v>
      </c>
      <c r="D716" s="6">
        <v>1345.33</v>
      </c>
      <c r="E716" s="7">
        <f t="shared" si="44"/>
        <v>76.110011448211154</v>
      </c>
      <c r="F716" s="6">
        <v>84.218410000000006</v>
      </c>
      <c r="G716" s="7" t="str">
        <f t="shared" si="45"/>
        <v>свыше 200</v>
      </c>
      <c r="H716" s="6"/>
      <c r="I716" s="6"/>
      <c r="J716" s="7" t="str">
        <f t="shared" si="46"/>
        <v xml:space="preserve"> </v>
      </c>
      <c r="K716" s="6"/>
      <c r="L716" s="7" t="str">
        <f t="shared" si="47"/>
        <v xml:space="preserve"> </v>
      </c>
      <c r="M716" s="6"/>
    </row>
    <row r="717" spans="1:13" ht="25.5" x14ac:dyDescent="0.2">
      <c r="A717" s="5" t="s">
        <v>17</v>
      </c>
      <c r="B717" s="5" t="s">
        <v>183</v>
      </c>
      <c r="C717" s="6"/>
      <c r="D717" s="6"/>
      <c r="E717" s="7" t="str">
        <f t="shared" si="44"/>
        <v xml:space="preserve"> </v>
      </c>
      <c r="F717" s="6"/>
      <c r="G717" s="7" t="str">
        <f t="shared" si="45"/>
        <v xml:space="preserve"> </v>
      </c>
      <c r="H717" s="6"/>
      <c r="I717" s="6"/>
      <c r="J717" s="7" t="str">
        <f t="shared" si="46"/>
        <v xml:space="preserve"> </v>
      </c>
      <c r="K717" s="6"/>
      <c r="L717" s="7" t="str">
        <f t="shared" si="47"/>
        <v xml:space="preserve"> </v>
      </c>
      <c r="M717" s="6"/>
    </row>
    <row r="718" spans="1:13" ht="25.5" x14ac:dyDescent="0.2">
      <c r="A718" s="5" t="s">
        <v>1224</v>
      </c>
      <c r="B718" s="5" t="s">
        <v>418</v>
      </c>
      <c r="C718" s="6"/>
      <c r="D718" s="6"/>
      <c r="E718" s="7" t="str">
        <f t="shared" si="44"/>
        <v xml:space="preserve"> </v>
      </c>
      <c r="F718" s="6"/>
      <c r="G718" s="7" t="str">
        <f t="shared" si="45"/>
        <v xml:space="preserve"> </v>
      </c>
      <c r="H718" s="6"/>
      <c r="I718" s="6"/>
      <c r="J718" s="7" t="str">
        <f t="shared" si="46"/>
        <v xml:space="preserve"> </v>
      </c>
      <c r="K718" s="6"/>
      <c r="L718" s="7" t="str">
        <f t="shared" si="47"/>
        <v xml:space="preserve"> </v>
      </c>
      <c r="M718" s="6"/>
    </row>
    <row r="719" spans="1:13" x14ac:dyDescent="0.2">
      <c r="A719" s="5" t="s">
        <v>933</v>
      </c>
      <c r="B719" s="5" t="s">
        <v>1010</v>
      </c>
      <c r="C719" s="6">
        <v>1045.0150000000001</v>
      </c>
      <c r="D719" s="6">
        <v>1045.0150000000001</v>
      </c>
      <c r="E719" s="7">
        <f t="shared" si="44"/>
        <v>100</v>
      </c>
      <c r="F719" s="6"/>
      <c r="G719" s="7" t="str">
        <f t="shared" si="45"/>
        <v xml:space="preserve"> </v>
      </c>
      <c r="H719" s="6"/>
      <c r="I719" s="6"/>
      <c r="J719" s="7" t="str">
        <f t="shared" si="46"/>
        <v xml:space="preserve"> </v>
      </c>
      <c r="K719" s="6"/>
      <c r="L719" s="7" t="str">
        <f t="shared" si="47"/>
        <v xml:space="preserve"> </v>
      </c>
      <c r="M719" s="6"/>
    </row>
    <row r="720" spans="1:13" ht="25.5" x14ac:dyDescent="0.2">
      <c r="A720" s="5" t="s">
        <v>447</v>
      </c>
      <c r="B720" s="5" t="s">
        <v>226</v>
      </c>
      <c r="C720" s="6">
        <v>1045.0150000000001</v>
      </c>
      <c r="D720" s="6">
        <v>1045.0150000000001</v>
      </c>
      <c r="E720" s="7">
        <f t="shared" si="44"/>
        <v>100</v>
      </c>
      <c r="F720" s="6"/>
      <c r="G720" s="7" t="str">
        <f t="shared" si="45"/>
        <v xml:space="preserve"> </v>
      </c>
      <c r="H720" s="6"/>
      <c r="I720" s="6"/>
      <c r="J720" s="7" t="str">
        <f t="shared" si="46"/>
        <v xml:space="preserve"> </v>
      </c>
      <c r="K720" s="6"/>
      <c r="L720" s="7" t="str">
        <f t="shared" si="47"/>
        <v xml:space="preserve"> </v>
      </c>
      <c r="M720" s="6"/>
    </row>
    <row r="721" spans="1:13" ht="25.5" x14ac:dyDescent="0.2">
      <c r="A721" s="5" t="s">
        <v>205</v>
      </c>
      <c r="B721" s="5" t="s">
        <v>827</v>
      </c>
      <c r="C721" s="6"/>
      <c r="D721" s="6"/>
      <c r="E721" s="7" t="str">
        <f t="shared" si="44"/>
        <v xml:space="preserve"> </v>
      </c>
      <c r="F721" s="6">
        <v>50</v>
      </c>
      <c r="G721" s="7" t="str">
        <f t="shared" si="45"/>
        <v/>
      </c>
      <c r="H721" s="6"/>
      <c r="I721" s="6"/>
      <c r="J721" s="7" t="str">
        <f t="shared" si="46"/>
        <v xml:space="preserve"> </v>
      </c>
      <c r="K721" s="6"/>
      <c r="L721" s="7" t="str">
        <f t="shared" si="47"/>
        <v xml:space="preserve"> </v>
      </c>
      <c r="M721" s="6"/>
    </row>
    <row r="722" spans="1:13" ht="25.5" x14ac:dyDescent="0.2">
      <c r="A722" s="5" t="s">
        <v>606</v>
      </c>
      <c r="B722" s="5" t="s">
        <v>854</v>
      </c>
      <c r="C722" s="6">
        <v>167.65040999999999</v>
      </c>
      <c r="D722" s="6">
        <v>15</v>
      </c>
      <c r="E722" s="7">
        <f t="shared" si="44"/>
        <v>8.9471895714421468</v>
      </c>
      <c r="F722" s="6">
        <v>34.218409999999999</v>
      </c>
      <c r="G722" s="7">
        <f t="shared" si="45"/>
        <v>43.836051996571442</v>
      </c>
      <c r="H722" s="6"/>
      <c r="I722" s="6"/>
      <c r="J722" s="7" t="str">
        <f t="shared" si="46"/>
        <v xml:space="preserve"> </v>
      </c>
      <c r="K722" s="6"/>
      <c r="L722" s="7" t="str">
        <f t="shared" si="47"/>
        <v xml:space="preserve"> </v>
      </c>
      <c r="M722" s="6"/>
    </row>
    <row r="723" spans="1:13" ht="25.5" x14ac:dyDescent="0.2">
      <c r="A723" s="5" t="s">
        <v>1418</v>
      </c>
      <c r="B723" s="5" t="s">
        <v>471</v>
      </c>
      <c r="C723" s="6">
        <v>554.94699000000003</v>
      </c>
      <c r="D723" s="6">
        <v>285.315</v>
      </c>
      <c r="E723" s="7">
        <f t="shared" si="44"/>
        <v>51.413018746168895</v>
      </c>
      <c r="F723" s="6"/>
      <c r="G723" s="7" t="str">
        <f t="shared" si="45"/>
        <v xml:space="preserve"> </v>
      </c>
      <c r="H723" s="6"/>
      <c r="I723" s="6"/>
      <c r="J723" s="7" t="str">
        <f t="shared" si="46"/>
        <v xml:space="preserve"> </v>
      </c>
      <c r="K723" s="6"/>
      <c r="L723" s="7" t="str">
        <f t="shared" si="47"/>
        <v xml:space="preserve"> </v>
      </c>
      <c r="M723" s="6"/>
    </row>
    <row r="724" spans="1:13" ht="25.5" x14ac:dyDescent="0.2">
      <c r="A724" s="5" t="s">
        <v>1623</v>
      </c>
      <c r="B724" s="5" t="s">
        <v>661</v>
      </c>
      <c r="C724" s="6">
        <v>285.315</v>
      </c>
      <c r="D724" s="6">
        <v>285.315</v>
      </c>
      <c r="E724" s="7">
        <f t="shared" si="44"/>
        <v>100</v>
      </c>
      <c r="F724" s="6"/>
      <c r="G724" s="7" t="str">
        <f t="shared" si="45"/>
        <v xml:space="preserve"> </v>
      </c>
      <c r="H724" s="6"/>
      <c r="I724" s="6"/>
      <c r="J724" s="7" t="str">
        <f t="shared" si="46"/>
        <v xml:space="preserve"> </v>
      </c>
      <c r="K724" s="6"/>
      <c r="L724" s="7" t="str">
        <f t="shared" si="47"/>
        <v xml:space="preserve"> </v>
      </c>
      <c r="M724" s="6"/>
    </row>
    <row r="725" spans="1:13" ht="25.5" x14ac:dyDescent="0.2">
      <c r="A725" s="5" t="s">
        <v>1569</v>
      </c>
      <c r="B725" s="5" t="s">
        <v>1261</v>
      </c>
      <c r="C725" s="6"/>
      <c r="D725" s="6"/>
      <c r="E725" s="7" t="str">
        <f t="shared" si="44"/>
        <v xml:space="preserve"> </v>
      </c>
      <c r="F725" s="6">
        <v>50</v>
      </c>
      <c r="G725" s="7" t="str">
        <f t="shared" si="45"/>
        <v/>
      </c>
      <c r="H725" s="6"/>
      <c r="I725" s="6"/>
      <c r="J725" s="7" t="str">
        <f t="shared" si="46"/>
        <v xml:space="preserve"> </v>
      </c>
      <c r="K725" s="6"/>
      <c r="L725" s="7" t="str">
        <f t="shared" si="47"/>
        <v xml:space="preserve"> </v>
      </c>
      <c r="M725" s="6"/>
    </row>
    <row r="726" spans="1:13" ht="25.5" x14ac:dyDescent="0.2">
      <c r="A726" s="5" t="s">
        <v>320</v>
      </c>
      <c r="B726" s="5" t="s">
        <v>1293</v>
      </c>
      <c r="C726" s="6">
        <v>97.650409999999994</v>
      </c>
      <c r="D726" s="6"/>
      <c r="E726" s="7" t="str">
        <f t="shared" si="44"/>
        <v/>
      </c>
      <c r="F726" s="6">
        <v>4.2184100000000004</v>
      </c>
      <c r="G726" s="7" t="str">
        <f t="shared" si="45"/>
        <v/>
      </c>
      <c r="H726" s="6"/>
      <c r="I726" s="6"/>
      <c r="J726" s="7" t="str">
        <f t="shared" si="46"/>
        <v xml:space="preserve"> </v>
      </c>
      <c r="K726" s="6"/>
      <c r="L726" s="7" t="str">
        <f t="shared" si="47"/>
        <v xml:space="preserve"> </v>
      </c>
      <c r="M726" s="6"/>
    </row>
    <row r="727" spans="1:13" ht="25.5" x14ac:dyDescent="0.2">
      <c r="A727" s="5" t="s">
        <v>746</v>
      </c>
      <c r="B727" s="5" t="s">
        <v>1535</v>
      </c>
      <c r="C727" s="6">
        <v>70</v>
      </c>
      <c r="D727" s="6">
        <v>15</v>
      </c>
      <c r="E727" s="7">
        <f t="shared" si="44"/>
        <v>21.428571428571427</v>
      </c>
      <c r="F727" s="6">
        <v>30</v>
      </c>
      <c r="G727" s="7">
        <f t="shared" si="45"/>
        <v>50</v>
      </c>
      <c r="H727" s="6"/>
      <c r="I727" s="6"/>
      <c r="J727" s="7" t="str">
        <f t="shared" si="46"/>
        <v xml:space="preserve"> </v>
      </c>
      <c r="K727" s="6"/>
      <c r="L727" s="7" t="str">
        <f t="shared" si="47"/>
        <v xml:space="preserve"> </v>
      </c>
      <c r="M727" s="6"/>
    </row>
    <row r="728" spans="1:13" ht="25.5" x14ac:dyDescent="0.2">
      <c r="A728" s="5" t="s">
        <v>1550</v>
      </c>
      <c r="B728" s="5" t="s">
        <v>1578</v>
      </c>
      <c r="C728" s="6">
        <v>269.63198999999997</v>
      </c>
      <c r="D728" s="6"/>
      <c r="E728" s="7" t="str">
        <f t="shared" si="44"/>
        <v/>
      </c>
      <c r="F728" s="6"/>
      <c r="G728" s="7" t="str">
        <f t="shared" si="45"/>
        <v xml:space="preserve"> </v>
      </c>
      <c r="H728" s="6"/>
      <c r="I728" s="6"/>
      <c r="J728" s="7" t="str">
        <f t="shared" si="46"/>
        <v xml:space="preserve"> </v>
      </c>
      <c r="K728" s="6"/>
      <c r="L728" s="7" t="str">
        <f t="shared" si="47"/>
        <v xml:space="preserve"> </v>
      </c>
      <c r="M728" s="6"/>
    </row>
    <row r="729" spans="1:13" x14ac:dyDescent="0.2">
      <c r="A729" s="5" t="s">
        <v>1412</v>
      </c>
      <c r="B729" s="5" t="s">
        <v>692</v>
      </c>
      <c r="C729" s="6">
        <v>4595.2168600000005</v>
      </c>
      <c r="D729" s="6">
        <v>2406.22066</v>
      </c>
      <c r="E729" s="7">
        <f t="shared" si="44"/>
        <v>52.363593129748388</v>
      </c>
      <c r="F729" s="6">
        <v>318.80023</v>
      </c>
      <c r="G729" s="7" t="str">
        <f t="shared" si="45"/>
        <v>свыше 200</v>
      </c>
      <c r="H729" s="6"/>
      <c r="I729" s="6">
        <v>1515.6869999999999</v>
      </c>
      <c r="J729" s="7" t="str">
        <f t="shared" si="46"/>
        <v xml:space="preserve"> </v>
      </c>
      <c r="K729" s="6">
        <v>52</v>
      </c>
      <c r="L729" s="7" t="str">
        <f t="shared" si="47"/>
        <v>свыше 200</v>
      </c>
      <c r="M729" s="6">
        <v>1</v>
      </c>
    </row>
    <row r="730" spans="1:13" x14ac:dyDescent="0.2">
      <c r="A730" s="5" t="s">
        <v>1474</v>
      </c>
      <c r="B730" s="5" t="s">
        <v>647</v>
      </c>
      <c r="C730" s="6"/>
      <c r="D730" s="6">
        <v>1515.6869999999999</v>
      </c>
      <c r="E730" s="7" t="str">
        <f t="shared" si="44"/>
        <v xml:space="preserve"> </v>
      </c>
      <c r="F730" s="6">
        <v>52</v>
      </c>
      <c r="G730" s="7" t="str">
        <f t="shared" si="45"/>
        <v>свыше 200</v>
      </c>
      <c r="H730" s="6"/>
      <c r="I730" s="6">
        <v>1515.6869999999999</v>
      </c>
      <c r="J730" s="7" t="str">
        <f t="shared" si="46"/>
        <v xml:space="preserve"> </v>
      </c>
      <c r="K730" s="6">
        <v>52</v>
      </c>
      <c r="L730" s="7" t="str">
        <f t="shared" si="47"/>
        <v>свыше 200</v>
      </c>
      <c r="M730" s="6">
        <v>1</v>
      </c>
    </row>
    <row r="731" spans="1:13" x14ac:dyDescent="0.2">
      <c r="A731" s="5" t="s">
        <v>1433</v>
      </c>
      <c r="B731" s="5" t="s">
        <v>647</v>
      </c>
      <c r="C731" s="6"/>
      <c r="D731" s="6">
        <v>1515.6869999999999</v>
      </c>
      <c r="E731" s="7" t="str">
        <f t="shared" si="44"/>
        <v xml:space="preserve"> </v>
      </c>
      <c r="F731" s="6">
        <v>52</v>
      </c>
      <c r="G731" s="7" t="str">
        <f t="shared" si="45"/>
        <v>свыше 200</v>
      </c>
      <c r="H731" s="6"/>
      <c r="I731" s="6">
        <v>1515.6869999999999</v>
      </c>
      <c r="J731" s="7" t="str">
        <f t="shared" si="46"/>
        <v xml:space="preserve"> </v>
      </c>
      <c r="K731" s="6">
        <v>52</v>
      </c>
      <c r="L731" s="7" t="str">
        <f t="shared" si="47"/>
        <v>свыше 200</v>
      </c>
      <c r="M731" s="6">
        <v>1</v>
      </c>
    </row>
    <row r="732" spans="1:13" x14ac:dyDescent="0.2">
      <c r="A732" s="5" t="s">
        <v>743</v>
      </c>
      <c r="B732" s="5" t="s">
        <v>317</v>
      </c>
      <c r="C732" s="6">
        <v>486.98059000000001</v>
      </c>
      <c r="D732" s="6">
        <v>486.98059000000001</v>
      </c>
      <c r="E732" s="7">
        <f t="shared" si="44"/>
        <v>100</v>
      </c>
      <c r="F732" s="6"/>
      <c r="G732" s="7" t="str">
        <f t="shared" si="45"/>
        <v xml:space="preserve"> </v>
      </c>
      <c r="H732" s="6"/>
      <c r="I732" s="6"/>
      <c r="J732" s="7" t="str">
        <f t="shared" si="46"/>
        <v xml:space="preserve"> </v>
      </c>
      <c r="K732" s="6"/>
      <c r="L732" s="7" t="str">
        <f t="shared" si="47"/>
        <v xml:space="preserve"> </v>
      </c>
      <c r="M732" s="6"/>
    </row>
    <row r="733" spans="1:13" x14ac:dyDescent="0.2">
      <c r="A733" s="5" t="s">
        <v>1391</v>
      </c>
      <c r="B733" s="5" t="s">
        <v>317</v>
      </c>
      <c r="C733" s="6">
        <v>486.98059000000001</v>
      </c>
      <c r="D733" s="6">
        <v>486.98059000000001</v>
      </c>
      <c r="E733" s="7">
        <f t="shared" si="44"/>
        <v>100</v>
      </c>
      <c r="F733" s="6"/>
      <c r="G733" s="7" t="str">
        <f t="shared" si="45"/>
        <v xml:space="preserve"> </v>
      </c>
      <c r="H733" s="6"/>
      <c r="I733" s="6"/>
      <c r="J733" s="7" t="str">
        <f t="shared" si="46"/>
        <v xml:space="preserve"> </v>
      </c>
      <c r="K733" s="6"/>
      <c r="L733" s="7" t="str">
        <f t="shared" si="47"/>
        <v xml:space="preserve"> </v>
      </c>
      <c r="M733" s="6"/>
    </row>
    <row r="734" spans="1:13" x14ac:dyDescent="0.2">
      <c r="A734" s="5" t="s">
        <v>707</v>
      </c>
      <c r="B734" s="5" t="s">
        <v>283</v>
      </c>
      <c r="C734" s="6">
        <v>697.93277</v>
      </c>
      <c r="D734" s="6">
        <v>209.8</v>
      </c>
      <c r="E734" s="7">
        <f t="shared" si="44"/>
        <v>30.060201930337787</v>
      </c>
      <c r="F734" s="6">
        <v>196.745</v>
      </c>
      <c r="G734" s="7">
        <f t="shared" si="45"/>
        <v>106.63549264276094</v>
      </c>
      <c r="H734" s="6"/>
      <c r="I734" s="6"/>
      <c r="J734" s="7" t="str">
        <f t="shared" si="46"/>
        <v xml:space="preserve"> </v>
      </c>
      <c r="K734" s="6"/>
      <c r="L734" s="7" t="str">
        <f t="shared" si="47"/>
        <v xml:space="preserve"> </v>
      </c>
      <c r="M734" s="6"/>
    </row>
    <row r="735" spans="1:13" x14ac:dyDescent="0.2">
      <c r="A735" s="5" t="s">
        <v>1078</v>
      </c>
      <c r="B735" s="5" t="s">
        <v>1331</v>
      </c>
      <c r="C735" s="6">
        <v>373.33697999999998</v>
      </c>
      <c r="D735" s="6">
        <v>29.45307</v>
      </c>
      <c r="E735" s="7">
        <f t="shared" si="44"/>
        <v>7.8891381185973071</v>
      </c>
      <c r="F735" s="6">
        <v>70.055229999999995</v>
      </c>
      <c r="G735" s="7">
        <f t="shared" si="45"/>
        <v>42.042642640670799</v>
      </c>
      <c r="H735" s="6"/>
      <c r="I735" s="6"/>
      <c r="J735" s="7" t="str">
        <f t="shared" si="46"/>
        <v xml:space="preserve"> </v>
      </c>
      <c r="K735" s="6"/>
      <c r="L735" s="7" t="str">
        <f t="shared" si="47"/>
        <v xml:space="preserve"> </v>
      </c>
      <c r="M735" s="6"/>
    </row>
    <row r="736" spans="1:13" x14ac:dyDescent="0.2">
      <c r="A736" s="5" t="s">
        <v>269</v>
      </c>
      <c r="B736" s="5" t="s">
        <v>230</v>
      </c>
      <c r="C736" s="6">
        <v>3036.9665199999999</v>
      </c>
      <c r="D736" s="6">
        <v>164.3</v>
      </c>
      <c r="E736" s="7">
        <f t="shared" si="44"/>
        <v>5.4100036637875091</v>
      </c>
      <c r="F736" s="6"/>
      <c r="G736" s="7" t="str">
        <f t="shared" si="45"/>
        <v xml:space="preserve"> </v>
      </c>
      <c r="H736" s="6"/>
      <c r="I736" s="6"/>
      <c r="J736" s="7" t="str">
        <f t="shared" si="46"/>
        <v xml:space="preserve"> </v>
      </c>
      <c r="K736" s="6"/>
      <c r="L736" s="7" t="str">
        <f t="shared" si="47"/>
        <v xml:space="preserve"> </v>
      </c>
      <c r="M736" s="6"/>
    </row>
    <row r="737" spans="1:13" ht="25.5" x14ac:dyDescent="0.2">
      <c r="A737" s="5" t="s">
        <v>1394</v>
      </c>
      <c r="B737" s="5" t="s">
        <v>563</v>
      </c>
      <c r="C737" s="6">
        <v>590</v>
      </c>
      <c r="D737" s="6">
        <v>199.3</v>
      </c>
      <c r="E737" s="7">
        <f t="shared" si="44"/>
        <v>33.779661016949156</v>
      </c>
      <c r="F737" s="6">
        <v>178.79499999999999</v>
      </c>
      <c r="G737" s="7">
        <f t="shared" si="45"/>
        <v>111.46844151122797</v>
      </c>
      <c r="H737" s="6"/>
      <c r="I737" s="6"/>
      <c r="J737" s="7" t="str">
        <f t="shared" si="46"/>
        <v xml:space="preserve"> </v>
      </c>
      <c r="K737" s="6"/>
      <c r="L737" s="7" t="str">
        <f t="shared" si="47"/>
        <v xml:space="preserve"> </v>
      </c>
      <c r="M737" s="6"/>
    </row>
    <row r="738" spans="1:13" ht="25.5" x14ac:dyDescent="0.2">
      <c r="A738" s="5" t="s">
        <v>154</v>
      </c>
      <c r="B738" s="5" t="s">
        <v>55</v>
      </c>
      <c r="C738" s="6">
        <v>55.94961</v>
      </c>
      <c r="D738" s="6"/>
      <c r="E738" s="7" t="str">
        <f t="shared" si="44"/>
        <v/>
      </c>
      <c r="F738" s="6">
        <v>12.65523</v>
      </c>
      <c r="G738" s="7" t="str">
        <f t="shared" si="45"/>
        <v/>
      </c>
      <c r="H738" s="6"/>
      <c r="I738" s="6"/>
      <c r="J738" s="7" t="str">
        <f t="shared" si="46"/>
        <v xml:space="preserve"> </v>
      </c>
      <c r="K738" s="6"/>
      <c r="L738" s="7" t="str">
        <f t="shared" si="47"/>
        <v xml:space="preserve"> </v>
      </c>
      <c r="M738" s="6"/>
    </row>
    <row r="739" spans="1:13" x14ac:dyDescent="0.2">
      <c r="A739" s="5" t="s">
        <v>1595</v>
      </c>
      <c r="B739" s="5" t="s">
        <v>283</v>
      </c>
      <c r="C739" s="6">
        <v>107.93277</v>
      </c>
      <c r="D739" s="6">
        <v>10.5</v>
      </c>
      <c r="E739" s="7">
        <f t="shared" si="44"/>
        <v>9.7282780753241109</v>
      </c>
      <c r="F739" s="6">
        <v>17.95</v>
      </c>
      <c r="G739" s="7">
        <f t="shared" si="45"/>
        <v>58.495821727019504</v>
      </c>
      <c r="H739" s="6"/>
      <c r="I739" s="6"/>
      <c r="J739" s="7" t="str">
        <f t="shared" si="46"/>
        <v xml:space="preserve"> </v>
      </c>
      <c r="K739" s="6"/>
      <c r="L739" s="7" t="str">
        <f t="shared" si="47"/>
        <v xml:space="preserve"> </v>
      </c>
      <c r="M739" s="6"/>
    </row>
    <row r="740" spans="1:13" x14ac:dyDescent="0.2">
      <c r="A740" s="5" t="s">
        <v>342</v>
      </c>
      <c r="B740" s="5" t="s">
        <v>1331</v>
      </c>
      <c r="C740" s="6">
        <v>317.38736999999998</v>
      </c>
      <c r="D740" s="6">
        <v>29.45307</v>
      </c>
      <c r="E740" s="7">
        <f t="shared" si="44"/>
        <v>9.2798494155580311</v>
      </c>
      <c r="F740" s="6">
        <v>57.4</v>
      </c>
      <c r="G740" s="7">
        <f t="shared" si="45"/>
        <v>51.31196864111498</v>
      </c>
      <c r="H740" s="6"/>
      <c r="I740" s="6"/>
      <c r="J740" s="7" t="str">
        <f t="shared" si="46"/>
        <v xml:space="preserve"> </v>
      </c>
      <c r="K740" s="6"/>
      <c r="L740" s="7" t="str">
        <f t="shared" si="47"/>
        <v xml:space="preserve"> </v>
      </c>
      <c r="M740" s="6"/>
    </row>
    <row r="741" spans="1:13" x14ac:dyDescent="0.2">
      <c r="A741" s="5" t="s">
        <v>1206</v>
      </c>
      <c r="B741" s="5" t="s">
        <v>230</v>
      </c>
      <c r="C741" s="6">
        <v>3036.9665199999999</v>
      </c>
      <c r="D741" s="6">
        <v>164.3</v>
      </c>
      <c r="E741" s="7">
        <f t="shared" si="44"/>
        <v>5.4100036637875091</v>
      </c>
      <c r="F741" s="6"/>
      <c r="G741" s="7" t="str">
        <f t="shared" si="45"/>
        <v xml:space="preserve"> </v>
      </c>
      <c r="H741" s="6"/>
      <c r="I741" s="6"/>
      <c r="J741" s="7" t="str">
        <f t="shared" si="46"/>
        <v xml:space="preserve"> </v>
      </c>
      <c r="K741" s="6"/>
      <c r="L741" s="7" t="str">
        <f t="shared" si="47"/>
        <v xml:space="preserve"> </v>
      </c>
      <c r="M741" s="6"/>
    </row>
    <row r="742" spans="1:13" ht="38.25" x14ac:dyDescent="0.2">
      <c r="A742" s="5" t="s">
        <v>476</v>
      </c>
      <c r="B742" s="5" t="s">
        <v>774</v>
      </c>
      <c r="C742" s="6">
        <v>34.886760000000002</v>
      </c>
      <c r="D742" s="6">
        <v>210331.60495000001</v>
      </c>
      <c r="E742" s="7" t="str">
        <f t="shared" si="44"/>
        <v>свыше 200</v>
      </c>
      <c r="F742" s="6">
        <v>386790.06371000002</v>
      </c>
      <c r="G742" s="7">
        <f t="shared" si="45"/>
        <v>54.378750822228561</v>
      </c>
      <c r="H742" s="6"/>
      <c r="I742" s="6">
        <v>259187.15465000001</v>
      </c>
      <c r="J742" s="7" t="str">
        <f t="shared" si="46"/>
        <v xml:space="preserve"> </v>
      </c>
      <c r="K742" s="6">
        <v>494069.08156000002</v>
      </c>
      <c r="L742" s="7">
        <f t="shared" si="47"/>
        <v>52.45969932618101</v>
      </c>
      <c r="M742" s="6">
        <v>124645.38179000001</v>
      </c>
    </row>
    <row r="743" spans="1:13" ht="51" x14ac:dyDescent="0.2">
      <c r="A743" s="5" t="s">
        <v>1312</v>
      </c>
      <c r="B743" s="5" t="s">
        <v>1255</v>
      </c>
      <c r="C743" s="6">
        <v>34.886760000000002</v>
      </c>
      <c r="D743" s="6">
        <v>210331.60495000001</v>
      </c>
      <c r="E743" s="7" t="str">
        <f t="shared" si="44"/>
        <v>свыше 200</v>
      </c>
      <c r="F743" s="6">
        <v>386790.06371000002</v>
      </c>
      <c r="G743" s="7">
        <f t="shared" si="45"/>
        <v>54.378750822228561</v>
      </c>
      <c r="H743" s="6"/>
      <c r="I743" s="6">
        <v>259187.15465000001</v>
      </c>
      <c r="J743" s="7" t="str">
        <f t="shared" si="46"/>
        <v xml:space="preserve"> </v>
      </c>
      <c r="K743" s="6">
        <v>494069.08156000002</v>
      </c>
      <c r="L743" s="7">
        <f t="shared" si="47"/>
        <v>52.45969932618101</v>
      </c>
      <c r="M743" s="6">
        <v>124645.38179000001</v>
      </c>
    </row>
    <row r="744" spans="1:13" ht="51" x14ac:dyDescent="0.2">
      <c r="A744" s="5" t="s">
        <v>689</v>
      </c>
      <c r="B744" s="5" t="s">
        <v>343</v>
      </c>
      <c r="C744" s="6"/>
      <c r="D744" s="6">
        <v>208600.8652</v>
      </c>
      <c r="E744" s="7" t="str">
        <f t="shared" si="44"/>
        <v xml:space="preserve"> </v>
      </c>
      <c r="F744" s="6">
        <v>384655.48703000002</v>
      </c>
      <c r="G744" s="7">
        <f t="shared" si="45"/>
        <v>54.230570532256785</v>
      </c>
      <c r="H744" s="6"/>
      <c r="I744" s="6">
        <v>259187.15465000001</v>
      </c>
      <c r="J744" s="7" t="str">
        <f t="shared" si="46"/>
        <v xml:space="preserve"> </v>
      </c>
      <c r="K744" s="6">
        <v>494069.08156000002</v>
      </c>
      <c r="L744" s="7">
        <f t="shared" si="47"/>
        <v>52.45969932618101</v>
      </c>
      <c r="M744" s="6">
        <v>124645.38179000001</v>
      </c>
    </row>
    <row r="745" spans="1:13" ht="51" x14ac:dyDescent="0.2">
      <c r="A745" s="5" t="s">
        <v>28</v>
      </c>
      <c r="B745" s="5" t="s">
        <v>167</v>
      </c>
      <c r="C745" s="6"/>
      <c r="D745" s="6">
        <v>1665.6609800000001</v>
      </c>
      <c r="E745" s="7" t="str">
        <f t="shared" si="44"/>
        <v xml:space="preserve"> </v>
      </c>
      <c r="F745" s="6">
        <v>2134.57447</v>
      </c>
      <c r="G745" s="7">
        <f t="shared" si="45"/>
        <v>78.032460493168003</v>
      </c>
      <c r="H745" s="6"/>
      <c r="I745" s="6"/>
      <c r="J745" s="7" t="str">
        <f t="shared" si="46"/>
        <v xml:space="preserve"> </v>
      </c>
      <c r="K745" s="6"/>
      <c r="L745" s="7" t="str">
        <f t="shared" si="47"/>
        <v xml:space="preserve"> </v>
      </c>
      <c r="M745" s="6"/>
    </row>
    <row r="746" spans="1:13" ht="51" x14ac:dyDescent="0.2">
      <c r="A746" s="5" t="s">
        <v>1490</v>
      </c>
      <c r="B746" s="5" t="s">
        <v>78</v>
      </c>
      <c r="C746" s="6">
        <v>34.886760000000002</v>
      </c>
      <c r="D746" s="6">
        <v>65.078770000000006</v>
      </c>
      <c r="E746" s="7">
        <f t="shared" si="44"/>
        <v>186.54288905017262</v>
      </c>
      <c r="F746" s="6"/>
      <c r="G746" s="7" t="str">
        <f t="shared" si="45"/>
        <v xml:space="preserve"> </v>
      </c>
      <c r="H746" s="6"/>
      <c r="I746" s="6"/>
      <c r="J746" s="7" t="str">
        <f t="shared" si="46"/>
        <v xml:space="preserve"> </v>
      </c>
      <c r="K746" s="6"/>
      <c r="L746" s="7" t="str">
        <f t="shared" si="47"/>
        <v xml:space="preserve"> </v>
      </c>
      <c r="M746" s="6"/>
    </row>
    <row r="747" spans="1:13" ht="25.5" x14ac:dyDescent="0.2">
      <c r="A747" s="5" t="s">
        <v>546</v>
      </c>
      <c r="B747" s="5" t="s">
        <v>334</v>
      </c>
      <c r="C747" s="6"/>
      <c r="D747" s="6">
        <v>193478.24327000001</v>
      </c>
      <c r="E747" s="7" t="str">
        <f t="shared" si="44"/>
        <v xml:space="preserve"> </v>
      </c>
      <c r="F747" s="6">
        <v>368056.88965000003</v>
      </c>
      <c r="G747" s="7">
        <f t="shared" si="45"/>
        <v>52.56748310131789</v>
      </c>
      <c r="H747" s="6"/>
      <c r="I747" s="6">
        <v>193478.24327000001</v>
      </c>
      <c r="J747" s="7" t="str">
        <f t="shared" si="46"/>
        <v xml:space="preserve"> </v>
      </c>
      <c r="K747" s="6">
        <v>368056.88965000003</v>
      </c>
      <c r="L747" s="7">
        <f t="shared" si="47"/>
        <v>52.56748310131789</v>
      </c>
      <c r="M747" s="6">
        <v>118673.17107000001</v>
      </c>
    </row>
    <row r="748" spans="1:13" ht="25.5" x14ac:dyDescent="0.2">
      <c r="A748" s="5" t="s">
        <v>69</v>
      </c>
      <c r="B748" s="5" t="s">
        <v>696</v>
      </c>
      <c r="C748" s="6"/>
      <c r="D748" s="6">
        <v>171028.08296</v>
      </c>
      <c r="E748" s="7" t="str">
        <f t="shared" si="44"/>
        <v xml:space="preserve"> </v>
      </c>
      <c r="F748" s="6">
        <v>340140.95069999999</v>
      </c>
      <c r="G748" s="7">
        <f t="shared" si="45"/>
        <v>50.281532584662116</v>
      </c>
      <c r="H748" s="6"/>
      <c r="I748" s="6">
        <v>171028.08296</v>
      </c>
      <c r="J748" s="7" t="str">
        <f t="shared" si="46"/>
        <v xml:space="preserve"> </v>
      </c>
      <c r="K748" s="6">
        <v>340140.95069999999</v>
      </c>
      <c r="L748" s="7">
        <f t="shared" si="47"/>
        <v>50.281532584662116</v>
      </c>
      <c r="M748" s="6">
        <v>108661.11581</v>
      </c>
    </row>
    <row r="749" spans="1:13" ht="25.5" x14ac:dyDescent="0.2">
      <c r="A749" s="5" t="s">
        <v>279</v>
      </c>
      <c r="B749" s="5" t="s">
        <v>1164</v>
      </c>
      <c r="C749" s="6"/>
      <c r="D749" s="6">
        <v>2272.4588600000002</v>
      </c>
      <c r="E749" s="7" t="str">
        <f t="shared" si="44"/>
        <v xml:space="preserve"> </v>
      </c>
      <c r="F749" s="6">
        <v>4153.8232600000001</v>
      </c>
      <c r="G749" s="7">
        <f t="shared" si="45"/>
        <v>54.707644446095195</v>
      </c>
      <c r="H749" s="6"/>
      <c r="I749" s="6">
        <v>2272.4588600000002</v>
      </c>
      <c r="J749" s="7" t="str">
        <f t="shared" si="46"/>
        <v xml:space="preserve"> </v>
      </c>
      <c r="K749" s="6">
        <v>4153.8232600000001</v>
      </c>
      <c r="L749" s="7">
        <f t="shared" si="47"/>
        <v>54.707644446095195</v>
      </c>
      <c r="M749" s="6"/>
    </row>
    <row r="750" spans="1:13" ht="25.5" x14ac:dyDescent="0.2">
      <c r="A750" s="5" t="s">
        <v>1461</v>
      </c>
      <c r="B750" s="5" t="s">
        <v>619</v>
      </c>
      <c r="C750" s="6"/>
      <c r="D750" s="6">
        <v>20177.70145</v>
      </c>
      <c r="E750" s="7" t="str">
        <f t="shared" si="44"/>
        <v xml:space="preserve"> </v>
      </c>
      <c r="F750" s="6">
        <v>23762.115689999999</v>
      </c>
      <c r="G750" s="7">
        <f t="shared" si="45"/>
        <v>84.915424675301722</v>
      </c>
      <c r="H750" s="6"/>
      <c r="I750" s="6">
        <v>20177.70145</v>
      </c>
      <c r="J750" s="7" t="str">
        <f t="shared" si="46"/>
        <v xml:space="preserve"> </v>
      </c>
      <c r="K750" s="6">
        <v>23762.115689999999</v>
      </c>
      <c r="L750" s="7">
        <f t="shared" si="47"/>
        <v>84.915424675301722</v>
      </c>
      <c r="M750" s="6">
        <v>10012.055260000001</v>
      </c>
    </row>
    <row r="751" spans="1:13" ht="25.5" x14ac:dyDescent="0.2">
      <c r="A751" s="5" t="s">
        <v>1424</v>
      </c>
      <c r="B751" s="5" t="s">
        <v>1186</v>
      </c>
      <c r="C751" s="6"/>
      <c r="D751" s="6">
        <v>1665.6609800000001</v>
      </c>
      <c r="E751" s="7" t="str">
        <f t="shared" si="44"/>
        <v xml:space="preserve"> </v>
      </c>
      <c r="F751" s="6">
        <v>2134.57447</v>
      </c>
      <c r="G751" s="7">
        <f t="shared" si="45"/>
        <v>78.032460493168003</v>
      </c>
      <c r="H751" s="6"/>
      <c r="I751" s="6"/>
      <c r="J751" s="7" t="str">
        <f t="shared" si="46"/>
        <v xml:space="preserve"> </v>
      </c>
      <c r="K751" s="6"/>
      <c r="L751" s="7" t="str">
        <f t="shared" si="47"/>
        <v xml:space="preserve"> </v>
      </c>
      <c r="M751" s="6"/>
    </row>
    <row r="752" spans="1:13" ht="25.5" x14ac:dyDescent="0.2">
      <c r="A752" s="5" t="s">
        <v>968</v>
      </c>
      <c r="B752" s="5" t="s">
        <v>249</v>
      </c>
      <c r="C752" s="6"/>
      <c r="D752" s="6">
        <v>691.57208000000003</v>
      </c>
      <c r="E752" s="7" t="str">
        <f t="shared" si="44"/>
        <v xml:space="preserve"> </v>
      </c>
      <c r="F752" s="6">
        <v>1294.9893099999999</v>
      </c>
      <c r="G752" s="7">
        <f t="shared" si="45"/>
        <v>53.403690259033873</v>
      </c>
      <c r="H752" s="6"/>
      <c r="I752" s="6"/>
      <c r="J752" s="7" t="str">
        <f t="shared" si="46"/>
        <v xml:space="preserve"> </v>
      </c>
      <c r="K752" s="6"/>
      <c r="L752" s="7" t="str">
        <f t="shared" si="47"/>
        <v xml:space="preserve"> </v>
      </c>
      <c r="M752" s="6"/>
    </row>
    <row r="753" spans="1:13" ht="25.5" x14ac:dyDescent="0.2">
      <c r="A753" s="5" t="s">
        <v>724</v>
      </c>
      <c r="B753" s="5" t="s">
        <v>646</v>
      </c>
      <c r="C753" s="6"/>
      <c r="D753" s="6">
        <v>974.08889999999997</v>
      </c>
      <c r="E753" s="7" t="str">
        <f t="shared" si="44"/>
        <v xml:space="preserve"> </v>
      </c>
      <c r="F753" s="6">
        <v>839.58515999999997</v>
      </c>
      <c r="G753" s="7">
        <f t="shared" si="45"/>
        <v>116.02026172068121</v>
      </c>
      <c r="H753" s="6"/>
      <c r="I753" s="6"/>
      <c r="J753" s="7" t="str">
        <f t="shared" si="46"/>
        <v xml:space="preserve"> </v>
      </c>
      <c r="K753" s="6"/>
      <c r="L753" s="7" t="str">
        <f t="shared" si="47"/>
        <v xml:space="preserve"> </v>
      </c>
      <c r="M753" s="6"/>
    </row>
    <row r="754" spans="1:13" ht="25.5" x14ac:dyDescent="0.2">
      <c r="A754" s="5" t="s">
        <v>729</v>
      </c>
      <c r="B754" s="5" t="s">
        <v>798</v>
      </c>
      <c r="C754" s="6">
        <v>25.308910000000001</v>
      </c>
      <c r="D754" s="6">
        <v>65.078770000000006</v>
      </c>
      <c r="E754" s="7" t="str">
        <f t="shared" si="44"/>
        <v>свыше 200</v>
      </c>
      <c r="F754" s="6"/>
      <c r="G754" s="7" t="str">
        <f t="shared" si="45"/>
        <v xml:space="preserve"> </v>
      </c>
      <c r="H754" s="6"/>
      <c r="I754" s="6"/>
      <c r="J754" s="7" t="str">
        <f t="shared" si="46"/>
        <v xml:space="preserve"> </v>
      </c>
      <c r="K754" s="6"/>
      <c r="L754" s="7" t="str">
        <f t="shared" si="47"/>
        <v xml:space="preserve"> </v>
      </c>
      <c r="M754" s="6"/>
    </row>
    <row r="755" spans="1:13" ht="25.5" x14ac:dyDescent="0.2">
      <c r="A755" s="5" t="s">
        <v>241</v>
      </c>
      <c r="B755" s="5" t="s">
        <v>640</v>
      </c>
      <c r="C755" s="6"/>
      <c r="D755" s="6">
        <v>39.765030000000003</v>
      </c>
      <c r="E755" s="7" t="str">
        <f t="shared" si="44"/>
        <v xml:space="preserve"> </v>
      </c>
      <c r="F755" s="6"/>
      <c r="G755" s="7" t="str">
        <f t="shared" si="45"/>
        <v xml:space="preserve"> </v>
      </c>
      <c r="H755" s="6"/>
      <c r="I755" s="6"/>
      <c r="J755" s="7" t="str">
        <f t="shared" si="46"/>
        <v xml:space="preserve"> </v>
      </c>
      <c r="K755" s="6"/>
      <c r="L755" s="7" t="str">
        <f t="shared" si="47"/>
        <v xml:space="preserve"> </v>
      </c>
      <c r="M755" s="6"/>
    </row>
    <row r="756" spans="1:13" ht="25.5" x14ac:dyDescent="0.2">
      <c r="A756" s="5" t="s">
        <v>1620</v>
      </c>
      <c r="B756" s="5" t="s">
        <v>307</v>
      </c>
      <c r="C756" s="6">
        <v>25.308910000000001</v>
      </c>
      <c r="D756" s="6">
        <v>25.313739999999999</v>
      </c>
      <c r="E756" s="7">
        <f t="shared" si="44"/>
        <v>100.0190841881377</v>
      </c>
      <c r="F756" s="6"/>
      <c r="G756" s="7" t="str">
        <f t="shared" si="45"/>
        <v xml:space="preserve"> </v>
      </c>
      <c r="H756" s="6"/>
      <c r="I756" s="6"/>
      <c r="J756" s="7" t="str">
        <f t="shared" si="46"/>
        <v xml:space="preserve"> </v>
      </c>
      <c r="K756" s="6"/>
      <c r="L756" s="7" t="str">
        <f t="shared" si="47"/>
        <v xml:space="preserve"> </v>
      </c>
      <c r="M756" s="6"/>
    </row>
    <row r="757" spans="1:13" ht="51" x14ac:dyDescent="0.2">
      <c r="A757" s="5" t="s">
        <v>512</v>
      </c>
      <c r="B757" s="5" t="s">
        <v>709</v>
      </c>
      <c r="C757" s="6"/>
      <c r="D757" s="6"/>
      <c r="E757" s="7" t="str">
        <f t="shared" si="44"/>
        <v xml:space="preserve"> </v>
      </c>
      <c r="F757" s="6"/>
      <c r="G757" s="7" t="str">
        <f t="shared" si="45"/>
        <v xml:space="preserve"> </v>
      </c>
      <c r="H757" s="6"/>
      <c r="I757" s="6"/>
      <c r="J757" s="7" t="str">
        <f t="shared" si="46"/>
        <v xml:space="preserve"> </v>
      </c>
      <c r="K757" s="6">
        <v>37.052999999999997</v>
      </c>
      <c r="L757" s="7" t="str">
        <f t="shared" si="47"/>
        <v/>
      </c>
      <c r="M757" s="6"/>
    </row>
    <row r="758" spans="1:13" ht="25.5" x14ac:dyDescent="0.2">
      <c r="A758" s="5" t="s">
        <v>845</v>
      </c>
      <c r="B758" s="5" t="s">
        <v>777</v>
      </c>
      <c r="C758" s="6"/>
      <c r="D758" s="6"/>
      <c r="E758" s="7" t="str">
        <f t="shared" si="44"/>
        <v xml:space="preserve"> </v>
      </c>
      <c r="F758" s="6"/>
      <c r="G758" s="7" t="str">
        <f t="shared" si="45"/>
        <v xml:space="preserve"> </v>
      </c>
      <c r="H758" s="6"/>
      <c r="I758" s="6"/>
      <c r="J758" s="7" t="str">
        <f t="shared" si="46"/>
        <v xml:space="preserve"> </v>
      </c>
      <c r="K758" s="6">
        <v>23.5869</v>
      </c>
      <c r="L758" s="7" t="str">
        <f t="shared" si="47"/>
        <v/>
      </c>
      <c r="M758" s="6"/>
    </row>
    <row r="759" spans="1:13" ht="38.25" x14ac:dyDescent="0.2">
      <c r="A759" s="5" t="s">
        <v>82</v>
      </c>
      <c r="B759" s="5" t="s">
        <v>123</v>
      </c>
      <c r="C759" s="6"/>
      <c r="D759" s="6"/>
      <c r="E759" s="7" t="str">
        <f t="shared" si="44"/>
        <v xml:space="preserve"> </v>
      </c>
      <c r="F759" s="6"/>
      <c r="G759" s="7" t="str">
        <f t="shared" si="45"/>
        <v xml:space="preserve"> </v>
      </c>
      <c r="H759" s="6"/>
      <c r="I759" s="6"/>
      <c r="J759" s="7" t="str">
        <f t="shared" si="46"/>
        <v xml:space="preserve"> </v>
      </c>
      <c r="K759" s="6">
        <v>176.02594999999999</v>
      </c>
      <c r="L759" s="7" t="str">
        <f t="shared" si="47"/>
        <v/>
      </c>
      <c r="M759" s="6"/>
    </row>
    <row r="760" spans="1:13" ht="38.25" x14ac:dyDescent="0.2">
      <c r="A760" s="5" t="s">
        <v>442</v>
      </c>
      <c r="B760" s="5" t="s">
        <v>1056</v>
      </c>
      <c r="C760" s="6"/>
      <c r="D760" s="6"/>
      <c r="E760" s="7" t="str">
        <f t="shared" si="44"/>
        <v xml:space="preserve"> </v>
      </c>
      <c r="F760" s="6"/>
      <c r="G760" s="7" t="str">
        <f t="shared" si="45"/>
        <v xml:space="preserve"> </v>
      </c>
      <c r="H760" s="6"/>
      <c r="I760" s="6"/>
      <c r="J760" s="7" t="str">
        <f t="shared" si="46"/>
        <v xml:space="preserve"> </v>
      </c>
      <c r="K760" s="6">
        <v>1.1990000000000001E-2</v>
      </c>
      <c r="L760" s="7" t="str">
        <f t="shared" si="47"/>
        <v/>
      </c>
      <c r="M760" s="6"/>
    </row>
    <row r="761" spans="1:13" ht="51" x14ac:dyDescent="0.2">
      <c r="A761" s="5" t="s">
        <v>21</v>
      </c>
      <c r="B761" s="5" t="s">
        <v>717</v>
      </c>
      <c r="C761" s="6"/>
      <c r="D761" s="6"/>
      <c r="E761" s="7" t="str">
        <f t="shared" si="44"/>
        <v xml:space="preserve"> </v>
      </c>
      <c r="F761" s="6"/>
      <c r="G761" s="7" t="str">
        <f t="shared" si="45"/>
        <v xml:space="preserve"> </v>
      </c>
      <c r="H761" s="6"/>
      <c r="I761" s="6">
        <v>28048.150450000001</v>
      </c>
      <c r="J761" s="7" t="str">
        <f t="shared" si="46"/>
        <v xml:space="preserve"> </v>
      </c>
      <c r="K761" s="6">
        <v>42122.747759999998</v>
      </c>
      <c r="L761" s="7">
        <f t="shared" si="47"/>
        <v>66.586706569590618</v>
      </c>
      <c r="M761" s="6"/>
    </row>
    <row r="762" spans="1:13" ht="38.25" x14ac:dyDescent="0.2">
      <c r="A762" s="5" t="s">
        <v>1299</v>
      </c>
      <c r="B762" s="5" t="s">
        <v>408</v>
      </c>
      <c r="C762" s="6"/>
      <c r="D762" s="6"/>
      <c r="E762" s="7" t="str">
        <f t="shared" si="44"/>
        <v xml:space="preserve"> </v>
      </c>
      <c r="F762" s="6"/>
      <c r="G762" s="7" t="str">
        <f t="shared" si="45"/>
        <v xml:space="preserve"> </v>
      </c>
      <c r="H762" s="6"/>
      <c r="I762" s="6"/>
      <c r="J762" s="7" t="str">
        <f t="shared" si="46"/>
        <v xml:space="preserve"> </v>
      </c>
      <c r="K762" s="6">
        <v>188.69233</v>
      </c>
      <c r="L762" s="7" t="str">
        <f t="shared" si="47"/>
        <v/>
      </c>
      <c r="M762" s="6"/>
    </row>
    <row r="763" spans="1:13" ht="38.25" x14ac:dyDescent="0.2">
      <c r="A763" s="5" t="s">
        <v>1023</v>
      </c>
      <c r="B763" s="5" t="s">
        <v>1419</v>
      </c>
      <c r="C763" s="6"/>
      <c r="D763" s="6"/>
      <c r="E763" s="7" t="str">
        <f t="shared" si="44"/>
        <v xml:space="preserve"> </v>
      </c>
      <c r="F763" s="6"/>
      <c r="G763" s="7" t="str">
        <f t="shared" si="45"/>
        <v xml:space="preserve"> </v>
      </c>
      <c r="H763" s="6"/>
      <c r="I763" s="6">
        <v>10.67957</v>
      </c>
      <c r="J763" s="7" t="str">
        <f t="shared" si="46"/>
        <v xml:space="preserve"> </v>
      </c>
      <c r="K763" s="6"/>
      <c r="L763" s="7" t="str">
        <f t="shared" si="47"/>
        <v xml:space="preserve"> </v>
      </c>
      <c r="M763" s="6"/>
    </row>
    <row r="764" spans="1:13" ht="38.25" x14ac:dyDescent="0.2">
      <c r="A764" s="5" t="s">
        <v>625</v>
      </c>
      <c r="B764" s="5" t="s">
        <v>1548</v>
      </c>
      <c r="C764" s="6"/>
      <c r="D764" s="6">
        <v>12343.0108</v>
      </c>
      <c r="E764" s="7" t="str">
        <f t="shared" si="44"/>
        <v xml:space="preserve"> </v>
      </c>
      <c r="F764" s="6"/>
      <c r="G764" s="7" t="str">
        <f t="shared" si="45"/>
        <v xml:space="preserve"> </v>
      </c>
      <c r="H764" s="6"/>
      <c r="I764" s="6">
        <v>12343.0108</v>
      </c>
      <c r="J764" s="7" t="str">
        <f t="shared" si="46"/>
        <v xml:space="preserve"> </v>
      </c>
      <c r="K764" s="6"/>
      <c r="L764" s="7" t="str">
        <f t="shared" si="47"/>
        <v xml:space="preserve"> </v>
      </c>
      <c r="M764" s="6"/>
    </row>
    <row r="765" spans="1:13" ht="38.25" x14ac:dyDescent="0.2">
      <c r="A765" s="5" t="s">
        <v>975</v>
      </c>
      <c r="B765" s="5" t="s">
        <v>375</v>
      </c>
      <c r="C765" s="6"/>
      <c r="D765" s="6"/>
      <c r="E765" s="7" t="str">
        <f t="shared" si="44"/>
        <v xml:space="preserve"> </v>
      </c>
      <c r="F765" s="6"/>
      <c r="G765" s="7" t="str">
        <f t="shared" si="45"/>
        <v xml:space="preserve"> </v>
      </c>
      <c r="H765" s="6"/>
      <c r="I765" s="6"/>
      <c r="J765" s="7" t="str">
        <f t="shared" si="46"/>
        <v xml:space="preserve"> </v>
      </c>
      <c r="K765" s="6">
        <v>20.539899999999999</v>
      </c>
      <c r="L765" s="7" t="str">
        <f t="shared" si="47"/>
        <v/>
      </c>
      <c r="M765" s="6"/>
    </row>
    <row r="766" spans="1:13" ht="51" x14ac:dyDescent="0.2">
      <c r="A766" s="5" t="s">
        <v>1100</v>
      </c>
      <c r="B766" s="5" t="s">
        <v>1125</v>
      </c>
      <c r="C766" s="6"/>
      <c r="D766" s="6"/>
      <c r="E766" s="7" t="str">
        <f t="shared" si="44"/>
        <v xml:space="preserve"> </v>
      </c>
      <c r="F766" s="6"/>
      <c r="G766" s="7" t="str">
        <f t="shared" si="45"/>
        <v xml:space="preserve"> </v>
      </c>
      <c r="H766" s="6"/>
      <c r="I766" s="6">
        <v>5873.0410899999997</v>
      </c>
      <c r="J766" s="7" t="str">
        <f t="shared" si="46"/>
        <v xml:space="preserve"> </v>
      </c>
      <c r="K766" s="6">
        <v>21204.895250000001</v>
      </c>
      <c r="L766" s="7">
        <f t="shared" si="47"/>
        <v>27.696628635786347</v>
      </c>
      <c r="M766" s="6"/>
    </row>
    <row r="767" spans="1:13" ht="51" x14ac:dyDescent="0.2">
      <c r="A767" s="5" t="s">
        <v>499</v>
      </c>
      <c r="B767" s="5" t="s">
        <v>767</v>
      </c>
      <c r="C767" s="6"/>
      <c r="D767" s="6"/>
      <c r="E767" s="7" t="str">
        <f t="shared" si="44"/>
        <v xml:space="preserve"> </v>
      </c>
      <c r="F767" s="6">
        <v>0.82892999999999994</v>
      </c>
      <c r="G767" s="7" t="str">
        <f t="shared" si="45"/>
        <v/>
      </c>
      <c r="H767" s="6"/>
      <c r="I767" s="6"/>
      <c r="J767" s="7" t="str">
        <f t="shared" si="46"/>
        <v xml:space="preserve"> </v>
      </c>
      <c r="K767" s="6">
        <v>0.82892999999999994</v>
      </c>
      <c r="L767" s="7" t="str">
        <f t="shared" si="47"/>
        <v/>
      </c>
      <c r="M767" s="6"/>
    </row>
    <row r="768" spans="1:13" ht="127.5" x14ac:dyDescent="0.2">
      <c r="A768" s="5" t="s">
        <v>496</v>
      </c>
      <c r="B768" s="5" t="s">
        <v>422</v>
      </c>
      <c r="C768" s="6"/>
      <c r="D768" s="6"/>
      <c r="E768" s="7" t="str">
        <f t="shared" si="44"/>
        <v xml:space="preserve"> </v>
      </c>
      <c r="F768" s="6">
        <v>12728.588400000001</v>
      </c>
      <c r="G768" s="7" t="str">
        <f t="shared" si="45"/>
        <v/>
      </c>
      <c r="H768" s="6"/>
      <c r="I768" s="6"/>
      <c r="J768" s="7" t="str">
        <f t="shared" si="46"/>
        <v xml:space="preserve"> </v>
      </c>
      <c r="K768" s="6">
        <v>12728.588400000001</v>
      </c>
      <c r="L768" s="7" t="str">
        <f t="shared" si="47"/>
        <v/>
      </c>
      <c r="M768" s="6"/>
    </row>
    <row r="769" spans="1:13" ht="38.25" x14ac:dyDescent="0.2">
      <c r="A769" s="5" t="s">
        <v>873</v>
      </c>
      <c r="B769" s="5" t="s">
        <v>485</v>
      </c>
      <c r="C769" s="6"/>
      <c r="D769" s="6"/>
      <c r="E769" s="7" t="str">
        <f t="shared" si="44"/>
        <v xml:space="preserve"> </v>
      </c>
      <c r="F769" s="6"/>
      <c r="G769" s="7" t="str">
        <f t="shared" si="45"/>
        <v xml:space="preserve"> </v>
      </c>
      <c r="H769" s="6"/>
      <c r="I769" s="6">
        <v>16654.41834</v>
      </c>
      <c r="J769" s="7" t="str">
        <f t="shared" si="46"/>
        <v xml:space="preserve"> </v>
      </c>
      <c r="K769" s="6">
        <v>45640.041449999997</v>
      </c>
      <c r="L769" s="7">
        <f t="shared" si="47"/>
        <v>36.490804589310912</v>
      </c>
      <c r="M769" s="6">
        <v>5854.3959099999993</v>
      </c>
    </row>
    <row r="770" spans="1:13" ht="38.25" x14ac:dyDescent="0.2">
      <c r="A770" s="5" t="s">
        <v>750</v>
      </c>
      <c r="B770" s="5" t="s">
        <v>88</v>
      </c>
      <c r="C770" s="6">
        <v>9.5778499999999998</v>
      </c>
      <c r="D770" s="6"/>
      <c r="E770" s="7" t="str">
        <f t="shared" si="44"/>
        <v/>
      </c>
      <c r="F770" s="6"/>
      <c r="G770" s="7" t="str">
        <f t="shared" si="45"/>
        <v xml:space="preserve"> </v>
      </c>
      <c r="H770" s="6"/>
      <c r="I770" s="6"/>
      <c r="J770" s="7" t="str">
        <f t="shared" si="46"/>
        <v xml:space="preserve"> </v>
      </c>
      <c r="K770" s="6"/>
      <c r="L770" s="7" t="str">
        <f t="shared" si="47"/>
        <v xml:space="preserve"> </v>
      </c>
      <c r="M770" s="6"/>
    </row>
    <row r="771" spans="1:13" ht="38.25" x14ac:dyDescent="0.2">
      <c r="A771" s="5" t="s">
        <v>284</v>
      </c>
      <c r="B771" s="5" t="s">
        <v>1156</v>
      </c>
      <c r="C771" s="6"/>
      <c r="D771" s="6">
        <v>117.81480999999999</v>
      </c>
      <c r="E771" s="7" t="str">
        <f t="shared" si="44"/>
        <v xml:space="preserve"> </v>
      </c>
      <c r="F771" s="6"/>
      <c r="G771" s="7" t="str">
        <f t="shared" si="45"/>
        <v xml:space="preserve"> </v>
      </c>
      <c r="H771" s="6"/>
      <c r="I771" s="6">
        <v>117.81480999999999</v>
      </c>
      <c r="J771" s="7" t="str">
        <f t="shared" si="46"/>
        <v xml:space="preserve"> </v>
      </c>
      <c r="K771" s="6"/>
      <c r="L771" s="7" t="str">
        <f t="shared" si="47"/>
        <v xml:space="preserve"> </v>
      </c>
      <c r="M771" s="6">
        <v>117.81480999999999</v>
      </c>
    </row>
    <row r="772" spans="1:13" ht="38.25" x14ac:dyDescent="0.2">
      <c r="A772" s="5" t="s">
        <v>1468</v>
      </c>
      <c r="B772" s="5" t="s">
        <v>719</v>
      </c>
      <c r="C772" s="6"/>
      <c r="D772" s="6">
        <v>2661.7963199999999</v>
      </c>
      <c r="E772" s="7" t="str">
        <f t="shared" si="44"/>
        <v xml:space="preserve"> </v>
      </c>
      <c r="F772" s="6">
        <v>3869.1800499999999</v>
      </c>
      <c r="G772" s="7">
        <f t="shared" si="45"/>
        <v>68.794842462810692</v>
      </c>
      <c r="H772" s="6"/>
      <c r="I772" s="6">
        <v>2661.7963199999999</v>
      </c>
      <c r="J772" s="7" t="str">
        <f t="shared" si="46"/>
        <v xml:space="preserve"> </v>
      </c>
      <c r="K772" s="6">
        <v>3869.1800499999999</v>
      </c>
      <c r="L772" s="7">
        <f t="shared" si="47"/>
        <v>68.794842462810692</v>
      </c>
      <c r="M772" s="6"/>
    </row>
    <row r="773" spans="1:13" ht="25.5" x14ac:dyDescent="0.2">
      <c r="A773" s="5" t="s">
        <v>1491</v>
      </c>
      <c r="B773" s="5" t="s">
        <v>1400</v>
      </c>
      <c r="C773" s="6">
        <v>-19610.81106</v>
      </c>
      <c r="D773" s="6">
        <v>-55211.244480000001</v>
      </c>
      <c r="E773" s="7" t="str">
        <f t="shared" si="44"/>
        <v>свыше 200</v>
      </c>
      <c r="F773" s="6">
        <v>-270501.72593000002</v>
      </c>
      <c r="G773" s="7">
        <f t="shared" si="45"/>
        <v>20.41068103731341</v>
      </c>
      <c r="H773" s="6"/>
      <c r="I773" s="6">
        <v>-55211.244480000001</v>
      </c>
      <c r="J773" s="7" t="str">
        <f t="shared" si="46"/>
        <v xml:space="preserve"> </v>
      </c>
      <c r="K773" s="6">
        <v>-270501.72593000002</v>
      </c>
      <c r="L773" s="7">
        <f t="shared" si="47"/>
        <v>20.41068103731341</v>
      </c>
      <c r="M773" s="6">
        <v>-9816.6215100000045</v>
      </c>
    </row>
    <row r="774" spans="1:13" ht="25.5" x14ac:dyDescent="0.2">
      <c r="A774" s="5" t="s">
        <v>51</v>
      </c>
      <c r="B774" s="5" t="s">
        <v>75</v>
      </c>
      <c r="C774" s="6"/>
      <c r="D774" s="6">
        <v>-55211.244480000001</v>
      </c>
      <c r="E774" s="7" t="str">
        <f t="shared" si="44"/>
        <v xml:space="preserve"> </v>
      </c>
      <c r="F774" s="6">
        <v>-270501.72593000002</v>
      </c>
      <c r="G774" s="7">
        <f t="shared" si="45"/>
        <v>20.41068103731341</v>
      </c>
      <c r="H774" s="6"/>
      <c r="I774" s="6">
        <v>-55211.244480000001</v>
      </c>
      <c r="J774" s="7" t="str">
        <f t="shared" si="46"/>
        <v xml:space="preserve"> </v>
      </c>
      <c r="K774" s="6">
        <v>-270501.72593000002</v>
      </c>
      <c r="L774" s="7">
        <f t="shared" si="47"/>
        <v>20.41068103731341</v>
      </c>
      <c r="M774" s="6">
        <v>-9816.6215100000045</v>
      </c>
    </row>
    <row r="775" spans="1:13" ht="25.5" x14ac:dyDescent="0.2">
      <c r="A775" s="5" t="s">
        <v>1073</v>
      </c>
      <c r="B775" s="5" t="s">
        <v>1270</v>
      </c>
      <c r="C775" s="6">
        <v>-5788.5101999999997</v>
      </c>
      <c r="D775" s="6"/>
      <c r="E775" s="7" t="str">
        <f t="shared" ref="E775:E831" si="48">IF(C775=0," ",IF(D775/C775*100&gt;200,"свыше 200",IF(D775/C775&gt;0,D775/C775*100,"")))</f>
        <v/>
      </c>
      <c r="F775" s="6"/>
      <c r="G775" s="7" t="str">
        <f t="shared" ref="G775:G831" si="49">IF(F775=0," ",IF(D775/F775*100&gt;200,"свыше 200",IF(D775/F775&gt;0,D775/F775*100,"")))</f>
        <v xml:space="preserve"> </v>
      </c>
      <c r="H775" s="6"/>
      <c r="I775" s="6"/>
      <c r="J775" s="7" t="str">
        <f t="shared" ref="J775:J831" si="50">IF(H775=0," ",IF(I775/H775*100&gt;200,"свыше 200",IF(I775/H775&gt;0,I775/H775*100,"")))</f>
        <v xml:space="preserve"> </v>
      </c>
      <c r="K775" s="6"/>
      <c r="L775" s="7" t="str">
        <f t="shared" ref="L775:L831" si="51">IF(K775=0," ",IF(I775/K775*100&gt;200,"свыше 200",IF(I775/K775&gt;0,I775/K775*100,"")))</f>
        <v xml:space="preserve"> </v>
      </c>
      <c r="M775" s="6"/>
    </row>
    <row r="776" spans="1:13" ht="25.5" x14ac:dyDescent="0.2">
      <c r="A776" s="5" t="s">
        <v>920</v>
      </c>
      <c r="B776" s="5" t="s">
        <v>1493</v>
      </c>
      <c r="C776" s="6">
        <v>-9172.8681899999992</v>
      </c>
      <c r="D776" s="6"/>
      <c r="E776" s="7" t="str">
        <f t="shared" si="48"/>
        <v/>
      </c>
      <c r="F776" s="6"/>
      <c r="G776" s="7" t="str">
        <f t="shared" si="49"/>
        <v xml:space="preserve"> </v>
      </c>
      <c r="H776" s="6"/>
      <c r="I776" s="6"/>
      <c r="J776" s="7" t="str">
        <f t="shared" si="50"/>
        <v xml:space="preserve"> </v>
      </c>
      <c r="K776" s="6"/>
      <c r="L776" s="7" t="str">
        <f t="shared" si="51"/>
        <v xml:space="preserve"> </v>
      </c>
      <c r="M776" s="6"/>
    </row>
    <row r="777" spans="1:13" ht="25.5" x14ac:dyDescent="0.2">
      <c r="A777" s="5" t="s">
        <v>1292</v>
      </c>
      <c r="B777" s="5" t="s">
        <v>645</v>
      </c>
      <c r="C777" s="6">
        <v>-1078.55035</v>
      </c>
      <c r="D777" s="6"/>
      <c r="E777" s="7" t="str">
        <f t="shared" si="48"/>
        <v/>
      </c>
      <c r="F777" s="6"/>
      <c r="G777" s="7" t="str">
        <f t="shared" si="49"/>
        <v xml:space="preserve"> </v>
      </c>
      <c r="H777" s="6"/>
      <c r="I777" s="6"/>
      <c r="J777" s="7" t="str">
        <f t="shared" si="50"/>
        <v xml:space="preserve"> </v>
      </c>
      <c r="K777" s="6"/>
      <c r="L777" s="7" t="str">
        <f t="shared" si="51"/>
        <v xml:space="preserve"> </v>
      </c>
      <c r="M777" s="6"/>
    </row>
    <row r="778" spans="1:13" ht="25.5" x14ac:dyDescent="0.2">
      <c r="A778" s="5" t="s">
        <v>1159</v>
      </c>
      <c r="B778" s="5" t="s">
        <v>1265</v>
      </c>
      <c r="C778" s="6">
        <v>-3570.8823200000002</v>
      </c>
      <c r="D778" s="6"/>
      <c r="E778" s="7" t="str">
        <f t="shared" si="48"/>
        <v/>
      </c>
      <c r="F778" s="6"/>
      <c r="G778" s="7" t="str">
        <f t="shared" si="49"/>
        <v xml:space="preserve"> </v>
      </c>
      <c r="H778" s="6"/>
      <c r="I778" s="6"/>
      <c r="J778" s="7" t="str">
        <f t="shared" si="50"/>
        <v xml:space="preserve"> </v>
      </c>
      <c r="K778" s="6"/>
      <c r="L778" s="7" t="str">
        <f t="shared" si="51"/>
        <v xml:space="preserve"> </v>
      </c>
      <c r="M778" s="6"/>
    </row>
    <row r="779" spans="1:13" ht="25.5" x14ac:dyDescent="0.2">
      <c r="A779" s="5" t="s">
        <v>1421</v>
      </c>
      <c r="B779" s="5" t="s">
        <v>858</v>
      </c>
      <c r="C779" s="6"/>
      <c r="D779" s="6">
        <v>-3624.0490500000001</v>
      </c>
      <c r="E779" s="7" t="str">
        <f t="shared" si="48"/>
        <v xml:space="preserve"> </v>
      </c>
      <c r="F779" s="6"/>
      <c r="G779" s="7" t="str">
        <f t="shared" si="49"/>
        <v xml:space="preserve"> </v>
      </c>
      <c r="H779" s="6"/>
      <c r="I779" s="6">
        <v>-3624.0490500000001</v>
      </c>
      <c r="J779" s="7" t="str">
        <f t="shared" si="50"/>
        <v xml:space="preserve"> </v>
      </c>
      <c r="K779" s="6"/>
      <c r="L779" s="7" t="str">
        <f t="shared" si="51"/>
        <v xml:space="preserve"> </v>
      </c>
      <c r="M779" s="6"/>
    </row>
    <row r="780" spans="1:13" ht="38.25" x14ac:dyDescent="0.2">
      <c r="A780" s="5" t="s">
        <v>309</v>
      </c>
      <c r="B780" s="5" t="s">
        <v>1140</v>
      </c>
      <c r="C780" s="6"/>
      <c r="D780" s="6">
        <v>-25.052720000000001</v>
      </c>
      <c r="E780" s="7" t="str">
        <f t="shared" si="48"/>
        <v xml:space="preserve"> </v>
      </c>
      <c r="F780" s="6">
        <v>-1.85999</v>
      </c>
      <c r="G780" s="7" t="str">
        <f t="shared" si="49"/>
        <v>свыше 200</v>
      </c>
      <c r="H780" s="6"/>
      <c r="I780" s="6">
        <v>-25.052720000000001</v>
      </c>
      <c r="J780" s="7" t="str">
        <f t="shared" si="50"/>
        <v xml:space="preserve"> </v>
      </c>
      <c r="K780" s="6">
        <v>-1.85999</v>
      </c>
      <c r="L780" s="7" t="str">
        <f t="shared" si="51"/>
        <v>свыше 200</v>
      </c>
      <c r="M780" s="6">
        <v>-25.052720000000001</v>
      </c>
    </row>
    <row r="781" spans="1:13" ht="38.25" x14ac:dyDescent="0.2">
      <c r="A781" s="5" t="s">
        <v>840</v>
      </c>
      <c r="B781" s="5" t="s">
        <v>1376</v>
      </c>
      <c r="C781" s="6"/>
      <c r="D781" s="6">
        <v>-0.20413999999999999</v>
      </c>
      <c r="E781" s="7" t="str">
        <f t="shared" si="48"/>
        <v xml:space="preserve"> </v>
      </c>
      <c r="F781" s="6">
        <v>-639.80478000000005</v>
      </c>
      <c r="G781" s="7">
        <f t="shared" si="49"/>
        <v>3.1906607512372759E-2</v>
      </c>
      <c r="H781" s="6"/>
      <c r="I781" s="6">
        <v>-0.20413999999999999</v>
      </c>
      <c r="J781" s="7" t="str">
        <f t="shared" si="50"/>
        <v xml:space="preserve"> </v>
      </c>
      <c r="K781" s="6">
        <v>-639.80478000000005</v>
      </c>
      <c r="L781" s="7">
        <f t="shared" si="51"/>
        <v>3.1906607512372759E-2</v>
      </c>
      <c r="M781" s="6">
        <v>-0.20413999999999999</v>
      </c>
    </row>
    <row r="782" spans="1:13" ht="63.75" x14ac:dyDescent="0.2">
      <c r="A782" s="5" t="s">
        <v>1456</v>
      </c>
      <c r="B782" s="5" t="s">
        <v>1079</v>
      </c>
      <c r="C782" s="6"/>
      <c r="D782" s="6"/>
      <c r="E782" s="7" t="str">
        <f t="shared" si="48"/>
        <v xml:space="preserve"> </v>
      </c>
      <c r="F782" s="6">
        <v>-387.52051999999998</v>
      </c>
      <c r="G782" s="7" t="str">
        <f t="shared" si="49"/>
        <v/>
      </c>
      <c r="H782" s="6"/>
      <c r="I782" s="6"/>
      <c r="J782" s="7" t="str">
        <f t="shared" si="50"/>
        <v xml:space="preserve"> </v>
      </c>
      <c r="K782" s="6">
        <v>-387.52051999999998</v>
      </c>
      <c r="L782" s="7" t="str">
        <f t="shared" si="51"/>
        <v/>
      </c>
      <c r="M782" s="6"/>
    </row>
    <row r="783" spans="1:13" ht="51" x14ac:dyDescent="0.2">
      <c r="A783" s="5" t="s">
        <v>1521</v>
      </c>
      <c r="B783" s="5" t="s">
        <v>1154</v>
      </c>
      <c r="C783" s="6"/>
      <c r="D783" s="6"/>
      <c r="E783" s="7" t="str">
        <f t="shared" si="48"/>
        <v xml:space="preserve"> </v>
      </c>
      <c r="F783" s="6">
        <v>-36.68253</v>
      </c>
      <c r="G783" s="7" t="str">
        <f t="shared" si="49"/>
        <v/>
      </c>
      <c r="H783" s="6"/>
      <c r="I783" s="6"/>
      <c r="J783" s="7" t="str">
        <f t="shared" si="50"/>
        <v xml:space="preserve"> </v>
      </c>
      <c r="K783" s="6">
        <v>-36.68253</v>
      </c>
      <c r="L783" s="7" t="str">
        <f t="shared" si="51"/>
        <v/>
      </c>
      <c r="M783" s="6"/>
    </row>
    <row r="784" spans="1:13" ht="51" x14ac:dyDescent="0.2">
      <c r="A784" s="5" t="s">
        <v>1410</v>
      </c>
      <c r="B784" s="5" t="s">
        <v>389</v>
      </c>
      <c r="C784" s="6"/>
      <c r="D784" s="6"/>
      <c r="E784" s="7" t="str">
        <f t="shared" si="48"/>
        <v xml:space="preserve"> </v>
      </c>
      <c r="F784" s="6"/>
      <c r="G784" s="7" t="str">
        <f t="shared" si="49"/>
        <v xml:space="preserve"> </v>
      </c>
      <c r="H784" s="6"/>
      <c r="I784" s="6"/>
      <c r="J784" s="7" t="str">
        <f t="shared" si="50"/>
        <v xml:space="preserve"> </v>
      </c>
      <c r="K784" s="6"/>
      <c r="L784" s="7" t="str">
        <f t="shared" si="51"/>
        <v xml:space="preserve"> </v>
      </c>
      <c r="M784" s="6"/>
    </row>
    <row r="785" spans="1:13" ht="25.5" x14ac:dyDescent="0.2">
      <c r="A785" s="5" t="s">
        <v>214</v>
      </c>
      <c r="B785" s="5" t="s">
        <v>217</v>
      </c>
      <c r="C785" s="6"/>
      <c r="D785" s="6"/>
      <c r="E785" s="7" t="str">
        <f t="shared" si="48"/>
        <v xml:space="preserve"> </v>
      </c>
      <c r="F785" s="6">
        <v>-23.351030000000002</v>
      </c>
      <c r="G785" s="7" t="str">
        <f t="shared" si="49"/>
        <v/>
      </c>
      <c r="H785" s="6"/>
      <c r="I785" s="6"/>
      <c r="J785" s="7" t="str">
        <f t="shared" si="50"/>
        <v xml:space="preserve"> </v>
      </c>
      <c r="K785" s="6">
        <v>-23.351030000000002</v>
      </c>
      <c r="L785" s="7" t="str">
        <f t="shared" si="51"/>
        <v/>
      </c>
      <c r="M785" s="6"/>
    </row>
    <row r="786" spans="1:13" ht="25.5" x14ac:dyDescent="0.2">
      <c r="A786" s="5" t="s">
        <v>1240</v>
      </c>
      <c r="B786" s="5" t="s">
        <v>1483</v>
      </c>
      <c r="C786" s="6"/>
      <c r="D786" s="6"/>
      <c r="E786" s="7" t="str">
        <f t="shared" si="48"/>
        <v xml:space="preserve"> </v>
      </c>
      <c r="F786" s="6"/>
      <c r="G786" s="7" t="str">
        <f t="shared" si="49"/>
        <v xml:space="preserve"> </v>
      </c>
      <c r="H786" s="6"/>
      <c r="I786" s="6"/>
      <c r="J786" s="7" t="str">
        <f t="shared" si="50"/>
        <v xml:space="preserve"> </v>
      </c>
      <c r="K786" s="6"/>
      <c r="L786" s="7" t="str">
        <f t="shared" si="51"/>
        <v xml:space="preserve"> </v>
      </c>
      <c r="M786" s="6"/>
    </row>
    <row r="787" spans="1:13" ht="25.5" x14ac:dyDescent="0.2">
      <c r="A787" s="5" t="s">
        <v>58</v>
      </c>
      <c r="B787" s="5" t="s">
        <v>1117</v>
      </c>
      <c r="C787" s="6"/>
      <c r="D787" s="6">
        <v>-189.18572</v>
      </c>
      <c r="E787" s="7" t="str">
        <f t="shared" si="48"/>
        <v xml:space="preserve"> </v>
      </c>
      <c r="F787" s="6">
        <v>-148.70699999999999</v>
      </c>
      <c r="G787" s="7">
        <f t="shared" si="49"/>
        <v>127.22045364374239</v>
      </c>
      <c r="H787" s="6"/>
      <c r="I787" s="6">
        <v>-189.18572</v>
      </c>
      <c r="J787" s="7" t="str">
        <f t="shared" si="50"/>
        <v xml:space="preserve"> </v>
      </c>
      <c r="K787" s="6">
        <v>-148.70699999999999</v>
      </c>
      <c r="L787" s="7">
        <f t="shared" si="51"/>
        <v>127.22045364374239</v>
      </c>
      <c r="M787" s="6">
        <v>-189.18572</v>
      </c>
    </row>
    <row r="788" spans="1:13" ht="38.25" x14ac:dyDescent="0.2">
      <c r="A788" s="5" t="s">
        <v>888</v>
      </c>
      <c r="B788" s="5" t="s">
        <v>1145</v>
      </c>
      <c r="C788" s="6"/>
      <c r="D788" s="6">
        <v>-1.27172</v>
      </c>
      <c r="E788" s="7" t="str">
        <f t="shared" si="48"/>
        <v xml:space="preserve"> </v>
      </c>
      <c r="F788" s="6"/>
      <c r="G788" s="7" t="str">
        <f t="shared" si="49"/>
        <v xml:space="preserve"> </v>
      </c>
      <c r="H788" s="6"/>
      <c r="I788" s="6">
        <v>-1.27172</v>
      </c>
      <c r="J788" s="7" t="str">
        <f t="shared" si="50"/>
        <v xml:space="preserve"> </v>
      </c>
      <c r="K788" s="6"/>
      <c r="L788" s="7" t="str">
        <f t="shared" si="51"/>
        <v xml:space="preserve"> </v>
      </c>
      <c r="M788" s="6">
        <v>-1.27172</v>
      </c>
    </row>
    <row r="789" spans="1:13" ht="38.25" x14ac:dyDescent="0.2">
      <c r="A789" s="5" t="s">
        <v>1128</v>
      </c>
      <c r="B789" s="5" t="s">
        <v>675</v>
      </c>
      <c r="C789" s="6"/>
      <c r="D789" s="6"/>
      <c r="E789" s="7" t="str">
        <f t="shared" si="48"/>
        <v xml:space="preserve"> </v>
      </c>
      <c r="F789" s="6">
        <v>-174.26571000000001</v>
      </c>
      <c r="G789" s="7" t="str">
        <f t="shared" si="49"/>
        <v/>
      </c>
      <c r="H789" s="6"/>
      <c r="I789" s="6"/>
      <c r="J789" s="7" t="str">
        <f t="shared" si="50"/>
        <v xml:space="preserve"> </v>
      </c>
      <c r="K789" s="6">
        <v>-174.26571000000001</v>
      </c>
      <c r="L789" s="7" t="str">
        <f t="shared" si="51"/>
        <v/>
      </c>
      <c r="M789" s="6"/>
    </row>
    <row r="790" spans="1:13" ht="38.25" x14ac:dyDescent="0.2">
      <c r="A790" s="5" t="s">
        <v>300</v>
      </c>
      <c r="B790" s="5" t="s">
        <v>285</v>
      </c>
      <c r="C790" s="6"/>
      <c r="D790" s="6"/>
      <c r="E790" s="7" t="str">
        <f t="shared" si="48"/>
        <v xml:space="preserve"> </v>
      </c>
      <c r="F790" s="6"/>
      <c r="G790" s="7" t="str">
        <f t="shared" si="49"/>
        <v xml:space="preserve"> </v>
      </c>
      <c r="H790" s="6"/>
      <c r="I790" s="6"/>
      <c r="J790" s="7" t="str">
        <f t="shared" si="50"/>
        <v xml:space="preserve"> </v>
      </c>
      <c r="K790" s="6"/>
      <c r="L790" s="7" t="str">
        <f t="shared" si="51"/>
        <v xml:space="preserve"> </v>
      </c>
      <c r="M790" s="6"/>
    </row>
    <row r="791" spans="1:13" ht="25.5" x14ac:dyDescent="0.2">
      <c r="A791" s="5" t="s">
        <v>515</v>
      </c>
      <c r="B791" s="5" t="s">
        <v>1039</v>
      </c>
      <c r="C791" s="6"/>
      <c r="D791" s="6"/>
      <c r="E791" s="7" t="str">
        <f t="shared" si="48"/>
        <v xml:space="preserve"> </v>
      </c>
      <c r="F791" s="6">
        <v>-1.187E-2</v>
      </c>
      <c r="G791" s="7" t="str">
        <f t="shared" si="49"/>
        <v/>
      </c>
      <c r="H791" s="6"/>
      <c r="I791" s="6"/>
      <c r="J791" s="7" t="str">
        <f t="shared" si="50"/>
        <v xml:space="preserve"> </v>
      </c>
      <c r="K791" s="6">
        <v>-1.187E-2</v>
      </c>
      <c r="L791" s="7" t="str">
        <f t="shared" si="51"/>
        <v/>
      </c>
      <c r="M791" s="6"/>
    </row>
    <row r="792" spans="1:13" ht="25.5" x14ac:dyDescent="0.2">
      <c r="A792" s="5" t="s">
        <v>613</v>
      </c>
      <c r="B792" s="5" t="s">
        <v>1577</v>
      </c>
      <c r="C792" s="6"/>
      <c r="D792" s="6">
        <v>-169.02404999999999</v>
      </c>
      <c r="E792" s="7" t="str">
        <f t="shared" si="48"/>
        <v xml:space="preserve"> </v>
      </c>
      <c r="F792" s="6"/>
      <c r="G792" s="7" t="str">
        <f t="shared" si="49"/>
        <v xml:space="preserve"> </v>
      </c>
      <c r="H792" s="6"/>
      <c r="I792" s="6">
        <v>-169.02404999999999</v>
      </c>
      <c r="J792" s="7" t="str">
        <f t="shared" si="50"/>
        <v xml:space="preserve"> </v>
      </c>
      <c r="K792" s="6"/>
      <c r="L792" s="7" t="str">
        <f t="shared" si="51"/>
        <v xml:space="preserve"> </v>
      </c>
      <c r="M792" s="6">
        <v>-169.02404999999999</v>
      </c>
    </row>
    <row r="793" spans="1:13" ht="25.5" x14ac:dyDescent="0.2">
      <c r="A793" s="5" t="s">
        <v>1111</v>
      </c>
      <c r="B793" s="5" t="s">
        <v>1473</v>
      </c>
      <c r="C793" s="6"/>
      <c r="D793" s="6">
        <v>-83.713729999999998</v>
      </c>
      <c r="E793" s="7" t="str">
        <f t="shared" si="48"/>
        <v xml:space="preserve"> </v>
      </c>
      <c r="F793" s="6">
        <v>-141.46090000000001</v>
      </c>
      <c r="G793" s="7">
        <f t="shared" si="49"/>
        <v>59.177999008913403</v>
      </c>
      <c r="H793" s="6"/>
      <c r="I793" s="6">
        <v>-83.713729999999998</v>
      </c>
      <c r="J793" s="7" t="str">
        <f t="shared" si="50"/>
        <v xml:space="preserve"> </v>
      </c>
      <c r="K793" s="6">
        <v>-141.46090000000001</v>
      </c>
      <c r="L793" s="7">
        <f t="shared" si="51"/>
        <v>59.177999008913403</v>
      </c>
      <c r="M793" s="6">
        <v>-8.8356299999999948</v>
      </c>
    </row>
    <row r="794" spans="1:13" ht="38.25" x14ac:dyDescent="0.2">
      <c r="A794" s="5" t="s">
        <v>1069</v>
      </c>
      <c r="B794" s="5" t="s">
        <v>835</v>
      </c>
      <c r="C794" s="6"/>
      <c r="D794" s="6">
        <v>-26091.10642</v>
      </c>
      <c r="E794" s="7" t="str">
        <f t="shared" si="48"/>
        <v xml:space="preserve"> </v>
      </c>
      <c r="F794" s="6">
        <v>-39174.155769999998</v>
      </c>
      <c r="G794" s="7">
        <f t="shared" si="49"/>
        <v>66.602855651023006</v>
      </c>
      <c r="H794" s="6"/>
      <c r="I794" s="6">
        <v>-26091.10642</v>
      </c>
      <c r="J794" s="7" t="str">
        <f t="shared" si="50"/>
        <v xml:space="preserve"> </v>
      </c>
      <c r="K794" s="6">
        <v>-39174.155769999998</v>
      </c>
      <c r="L794" s="7">
        <f t="shared" si="51"/>
        <v>66.602855651023006</v>
      </c>
      <c r="M794" s="6"/>
    </row>
    <row r="795" spans="1:13" ht="38.25" x14ac:dyDescent="0.2">
      <c r="A795" s="5" t="s">
        <v>434</v>
      </c>
      <c r="B795" s="5" t="s">
        <v>35</v>
      </c>
      <c r="C795" s="6"/>
      <c r="D795" s="6"/>
      <c r="E795" s="7" t="str">
        <f t="shared" si="48"/>
        <v xml:space="preserve"> </v>
      </c>
      <c r="F795" s="6"/>
      <c r="G795" s="7" t="str">
        <f t="shared" si="49"/>
        <v xml:space="preserve"> </v>
      </c>
      <c r="H795" s="6"/>
      <c r="I795" s="6"/>
      <c r="J795" s="7" t="str">
        <f t="shared" si="50"/>
        <v xml:space="preserve"> </v>
      </c>
      <c r="K795" s="6"/>
      <c r="L795" s="7" t="str">
        <f t="shared" si="51"/>
        <v xml:space="preserve"> </v>
      </c>
      <c r="M795" s="6"/>
    </row>
    <row r="796" spans="1:13" ht="38.25" x14ac:dyDescent="0.2">
      <c r="A796" s="5" t="s">
        <v>260</v>
      </c>
      <c r="B796" s="5" t="s">
        <v>64</v>
      </c>
      <c r="C796" s="6">
        <v>-135.4323</v>
      </c>
      <c r="D796" s="6"/>
      <c r="E796" s="7" t="str">
        <f t="shared" si="48"/>
        <v/>
      </c>
      <c r="F796" s="6"/>
      <c r="G796" s="7" t="str">
        <f t="shared" si="49"/>
        <v xml:space="preserve"> </v>
      </c>
      <c r="H796" s="6"/>
      <c r="I796" s="6"/>
      <c r="J796" s="7" t="str">
        <f t="shared" si="50"/>
        <v xml:space="preserve"> </v>
      </c>
      <c r="K796" s="6"/>
      <c r="L796" s="7" t="str">
        <f t="shared" si="51"/>
        <v xml:space="preserve"> </v>
      </c>
      <c r="M796" s="6"/>
    </row>
    <row r="797" spans="1:13" ht="38.25" x14ac:dyDescent="0.2">
      <c r="A797" s="5" t="s">
        <v>425</v>
      </c>
      <c r="B797" s="5" t="s">
        <v>1589</v>
      </c>
      <c r="C797" s="6"/>
      <c r="D797" s="6">
        <v>-1567.4670599999999</v>
      </c>
      <c r="E797" s="7" t="str">
        <f t="shared" si="48"/>
        <v xml:space="preserve"> </v>
      </c>
      <c r="F797" s="6">
        <v>-172757.95332</v>
      </c>
      <c r="G797" s="7">
        <f t="shared" si="49"/>
        <v>0.90731976726800923</v>
      </c>
      <c r="H797" s="6"/>
      <c r="I797" s="6">
        <v>-1567.4670599999999</v>
      </c>
      <c r="J797" s="7" t="str">
        <f t="shared" si="50"/>
        <v xml:space="preserve"> </v>
      </c>
      <c r="K797" s="6">
        <v>-172757.95332</v>
      </c>
      <c r="L797" s="7">
        <f t="shared" si="51"/>
        <v>0.90731976726800923</v>
      </c>
      <c r="M797" s="6">
        <v>-1266.0663099999999</v>
      </c>
    </row>
    <row r="798" spans="1:13" ht="51" x14ac:dyDescent="0.2">
      <c r="A798" s="5" t="s">
        <v>1336</v>
      </c>
      <c r="B798" s="5" t="s">
        <v>677</v>
      </c>
      <c r="C798" s="6"/>
      <c r="D798" s="6"/>
      <c r="E798" s="7" t="str">
        <f t="shared" si="48"/>
        <v xml:space="preserve"> </v>
      </c>
      <c r="F798" s="6">
        <v>-6.2549099999999997</v>
      </c>
      <c r="G798" s="7" t="str">
        <f t="shared" si="49"/>
        <v/>
      </c>
      <c r="H798" s="6"/>
      <c r="I798" s="6"/>
      <c r="J798" s="7" t="str">
        <f t="shared" si="50"/>
        <v xml:space="preserve"> </v>
      </c>
      <c r="K798" s="6">
        <v>-6.2549099999999997</v>
      </c>
      <c r="L798" s="7" t="str">
        <f t="shared" si="51"/>
        <v/>
      </c>
      <c r="M798" s="6"/>
    </row>
    <row r="799" spans="1:13" ht="51" x14ac:dyDescent="0.2">
      <c r="A799" s="5" t="s">
        <v>878</v>
      </c>
      <c r="B799" s="5" t="s">
        <v>1064</v>
      </c>
      <c r="C799" s="6"/>
      <c r="D799" s="6">
        <v>-22.098500000000001</v>
      </c>
      <c r="E799" s="7" t="str">
        <f t="shared" si="48"/>
        <v xml:space="preserve"> </v>
      </c>
      <c r="F799" s="6"/>
      <c r="G799" s="7" t="str">
        <f t="shared" si="49"/>
        <v xml:space="preserve"> </v>
      </c>
      <c r="H799" s="6"/>
      <c r="I799" s="6">
        <v>-22.098500000000001</v>
      </c>
      <c r="J799" s="7" t="str">
        <f t="shared" si="50"/>
        <v xml:space="preserve"> </v>
      </c>
      <c r="K799" s="6"/>
      <c r="L799" s="7" t="str">
        <f t="shared" si="51"/>
        <v xml:space="preserve"> </v>
      </c>
      <c r="M799" s="6"/>
    </row>
    <row r="800" spans="1:13" ht="38.25" x14ac:dyDescent="0.2">
      <c r="A800" s="5" t="s">
        <v>1512</v>
      </c>
      <c r="B800" s="5" t="s">
        <v>105</v>
      </c>
      <c r="C800" s="6"/>
      <c r="D800" s="6">
        <v>-0.25284000000000001</v>
      </c>
      <c r="E800" s="7" t="str">
        <f t="shared" si="48"/>
        <v xml:space="preserve"> </v>
      </c>
      <c r="F800" s="6">
        <v>-5.9837999999999996</v>
      </c>
      <c r="G800" s="7">
        <f t="shared" si="49"/>
        <v>4.2254086032287184</v>
      </c>
      <c r="H800" s="6"/>
      <c r="I800" s="6">
        <v>-0.25284000000000001</v>
      </c>
      <c r="J800" s="7" t="str">
        <f t="shared" si="50"/>
        <v xml:space="preserve"> </v>
      </c>
      <c r="K800" s="6">
        <v>-5.9837999999999996</v>
      </c>
      <c r="L800" s="7">
        <f t="shared" si="51"/>
        <v>4.2254086032287184</v>
      </c>
      <c r="M800" s="6">
        <v>-0.25284000000000001</v>
      </c>
    </row>
    <row r="801" spans="1:13" ht="38.25" x14ac:dyDescent="0.2">
      <c r="A801" s="5" t="s">
        <v>643</v>
      </c>
      <c r="B801" s="5" t="s">
        <v>656</v>
      </c>
      <c r="C801" s="6"/>
      <c r="D801" s="6"/>
      <c r="E801" s="7" t="str">
        <f t="shared" si="48"/>
        <v xml:space="preserve"> </v>
      </c>
      <c r="F801" s="6">
        <v>-3.9460899999999999</v>
      </c>
      <c r="G801" s="7" t="str">
        <f t="shared" si="49"/>
        <v/>
      </c>
      <c r="H801" s="6"/>
      <c r="I801" s="6"/>
      <c r="J801" s="7" t="str">
        <f t="shared" si="50"/>
        <v xml:space="preserve"> </v>
      </c>
      <c r="K801" s="6">
        <v>-3.9460899999999999</v>
      </c>
      <c r="L801" s="7" t="str">
        <f t="shared" si="51"/>
        <v/>
      </c>
      <c r="M801" s="6"/>
    </row>
    <row r="802" spans="1:13" ht="25.5" x14ac:dyDescent="0.2">
      <c r="A802" s="5" t="s">
        <v>1498</v>
      </c>
      <c r="B802" s="5" t="s">
        <v>1009</v>
      </c>
      <c r="C802" s="6"/>
      <c r="D802" s="6">
        <v>-6469.0010400000001</v>
      </c>
      <c r="E802" s="7" t="str">
        <f t="shared" si="48"/>
        <v xml:space="preserve"> </v>
      </c>
      <c r="F802" s="6">
        <v>-15401.362940000001</v>
      </c>
      <c r="G802" s="7">
        <f t="shared" si="49"/>
        <v>42.002782904355087</v>
      </c>
      <c r="H802" s="6"/>
      <c r="I802" s="6">
        <v>-6469.0010400000001</v>
      </c>
      <c r="J802" s="7" t="str">
        <f t="shared" si="50"/>
        <v xml:space="preserve"> </v>
      </c>
      <c r="K802" s="6">
        <v>-15401.362940000001</v>
      </c>
      <c r="L802" s="7">
        <f t="shared" si="51"/>
        <v>42.002782904355087</v>
      </c>
      <c r="M802" s="6">
        <v>-6469.0010400000001</v>
      </c>
    </row>
    <row r="803" spans="1:13" ht="25.5" x14ac:dyDescent="0.2">
      <c r="A803" s="5" t="s">
        <v>136</v>
      </c>
      <c r="B803" s="5" t="s">
        <v>706</v>
      </c>
      <c r="C803" s="6"/>
      <c r="D803" s="6"/>
      <c r="E803" s="7" t="str">
        <f t="shared" si="48"/>
        <v xml:space="preserve"> </v>
      </c>
      <c r="F803" s="6"/>
      <c r="G803" s="7" t="str">
        <f t="shared" si="49"/>
        <v xml:space="preserve"> </v>
      </c>
      <c r="H803" s="6"/>
      <c r="I803" s="6"/>
      <c r="J803" s="7" t="str">
        <f t="shared" si="50"/>
        <v xml:space="preserve"> </v>
      </c>
      <c r="K803" s="6"/>
      <c r="L803" s="7" t="str">
        <f t="shared" si="51"/>
        <v xml:space="preserve"> </v>
      </c>
      <c r="M803" s="6"/>
    </row>
    <row r="804" spans="1:13" ht="25.5" x14ac:dyDescent="0.2">
      <c r="A804" s="5" t="s">
        <v>1239</v>
      </c>
      <c r="B804" s="5" t="s">
        <v>1434</v>
      </c>
      <c r="C804" s="6"/>
      <c r="D804" s="6"/>
      <c r="E804" s="7" t="str">
        <f t="shared" si="48"/>
        <v xml:space="preserve"> </v>
      </c>
      <c r="F804" s="6"/>
      <c r="G804" s="7" t="str">
        <f t="shared" si="49"/>
        <v xml:space="preserve"> </v>
      </c>
      <c r="H804" s="6"/>
      <c r="I804" s="6"/>
      <c r="J804" s="7" t="str">
        <f t="shared" si="50"/>
        <v xml:space="preserve"> </v>
      </c>
      <c r="K804" s="6"/>
      <c r="L804" s="7" t="str">
        <f t="shared" si="51"/>
        <v xml:space="preserve"> </v>
      </c>
      <c r="M804" s="6"/>
    </row>
    <row r="805" spans="1:13" ht="38.25" x14ac:dyDescent="0.2">
      <c r="A805" s="5" t="s">
        <v>252</v>
      </c>
      <c r="B805" s="5" t="s">
        <v>124</v>
      </c>
      <c r="C805" s="6"/>
      <c r="D805" s="6">
        <v>-0.11002000000000001</v>
      </c>
      <c r="E805" s="7" t="str">
        <f t="shared" si="48"/>
        <v xml:space="preserve"> </v>
      </c>
      <c r="F805" s="6"/>
      <c r="G805" s="7" t="str">
        <f t="shared" si="49"/>
        <v xml:space="preserve"> </v>
      </c>
      <c r="H805" s="6"/>
      <c r="I805" s="6">
        <v>-0.11002000000000001</v>
      </c>
      <c r="J805" s="7" t="str">
        <f t="shared" si="50"/>
        <v xml:space="preserve"> </v>
      </c>
      <c r="K805" s="6"/>
      <c r="L805" s="7" t="str">
        <f t="shared" si="51"/>
        <v xml:space="preserve"> </v>
      </c>
      <c r="M805" s="6">
        <v>-0.11002000000000001</v>
      </c>
    </row>
    <row r="806" spans="1:13" ht="25.5" x14ac:dyDescent="0.2">
      <c r="A806" s="5" t="s">
        <v>395</v>
      </c>
      <c r="B806" s="5" t="s">
        <v>781</v>
      </c>
      <c r="C806" s="6"/>
      <c r="D806" s="6">
        <v>-9.9320000000000004</v>
      </c>
      <c r="E806" s="7" t="str">
        <f t="shared" si="48"/>
        <v xml:space="preserve"> </v>
      </c>
      <c r="F806" s="6"/>
      <c r="G806" s="7" t="str">
        <f t="shared" si="49"/>
        <v xml:space="preserve"> </v>
      </c>
      <c r="H806" s="6"/>
      <c r="I806" s="6">
        <v>-9.9320000000000004</v>
      </c>
      <c r="J806" s="7" t="str">
        <f t="shared" si="50"/>
        <v xml:space="preserve"> </v>
      </c>
      <c r="K806" s="6"/>
      <c r="L806" s="7" t="str">
        <f t="shared" si="51"/>
        <v xml:space="preserve"> </v>
      </c>
      <c r="M806" s="6"/>
    </row>
    <row r="807" spans="1:13" ht="25.5" x14ac:dyDescent="0.2">
      <c r="A807" s="5" t="s">
        <v>871</v>
      </c>
      <c r="B807" s="5" t="s">
        <v>1523</v>
      </c>
      <c r="C807" s="6"/>
      <c r="D807" s="6">
        <v>-190.7441</v>
      </c>
      <c r="E807" s="7" t="str">
        <f t="shared" si="48"/>
        <v xml:space="preserve"> </v>
      </c>
      <c r="F807" s="6">
        <v>-15.92069</v>
      </c>
      <c r="G807" s="7" t="str">
        <f t="shared" si="49"/>
        <v>свыше 200</v>
      </c>
      <c r="H807" s="6"/>
      <c r="I807" s="6">
        <v>-190.7441</v>
      </c>
      <c r="J807" s="7" t="str">
        <f t="shared" si="50"/>
        <v xml:space="preserve"> </v>
      </c>
      <c r="K807" s="6">
        <v>-15.92069</v>
      </c>
      <c r="L807" s="7" t="str">
        <f t="shared" si="51"/>
        <v>свыше 200</v>
      </c>
      <c r="M807" s="6">
        <v>-176.71713</v>
      </c>
    </row>
    <row r="808" spans="1:13" ht="38.25" x14ac:dyDescent="0.2">
      <c r="A808" s="5" t="s">
        <v>1116</v>
      </c>
      <c r="B808" s="5" t="s">
        <v>769</v>
      </c>
      <c r="C808" s="6"/>
      <c r="D808" s="6"/>
      <c r="E808" s="7" t="str">
        <f t="shared" si="48"/>
        <v xml:space="preserve"> </v>
      </c>
      <c r="F808" s="6">
        <v>-2.9625400000000002</v>
      </c>
      <c r="G808" s="7" t="str">
        <f t="shared" si="49"/>
        <v/>
      </c>
      <c r="H808" s="6"/>
      <c r="I808" s="6"/>
      <c r="J808" s="7" t="str">
        <f t="shared" si="50"/>
        <v xml:space="preserve"> </v>
      </c>
      <c r="K808" s="6">
        <v>-2.9625400000000002</v>
      </c>
      <c r="L808" s="7" t="str">
        <f t="shared" si="51"/>
        <v/>
      </c>
      <c r="M808" s="6"/>
    </row>
    <row r="809" spans="1:13" ht="38.25" x14ac:dyDescent="0.2">
      <c r="A809" s="5" t="s">
        <v>1110</v>
      </c>
      <c r="B809" s="5" t="s">
        <v>1615</v>
      </c>
      <c r="C809" s="6"/>
      <c r="D809" s="6">
        <v>-32.032060000000001</v>
      </c>
      <c r="E809" s="7" t="str">
        <f t="shared" si="48"/>
        <v xml:space="preserve"> </v>
      </c>
      <c r="F809" s="6"/>
      <c r="G809" s="7" t="str">
        <f t="shared" si="49"/>
        <v xml:space="preserve"> </v>
      </c>
      <c r="H809" s="6"/>
      <c r="I809" s="6">
        <v>-32.032060000000001</v>
      </c>
      <c r="J809" s="7" t="str">
        <f t="shared" si="50"/>
        <v xml:space="preserve"> </v>
      </c>
      <c r="K809" s="6"/>
      <c r="L809" s="7" t="str">
        <f t="shared" si="51"/>
        <v xml:space="preserve"> </v>
      </c>
      <c r="M809" s="6">
        <v>-32.032060000000001</v>
      </c>
    </row>
    <row r="810" spans="1:13" ht="25.5" x14ac:dyDescent="0.2">
      <c r="A810" s="5" t="s">
        <v>370</v>
      </c>
      <c r="B810" s="5" t="s">
        <v>1162</v>
      </c>
      <c r="C810" s="6"/>
      <c r="D810" s="6">
        <v>-1016.91469</v>
      </c>
      <c r="E810" s="7" t="str">
        <f t="shared" si="48"/>
        <v xml:space="preserve"> </v>
      </c>
      <c r="F810" s="6">
        <v>-133.06710000000001</v>
      </c>
      <c r="G810" s="7" t="str">
        <f t="shared" si="49"/>
        <v>свыше 200</v>
      </c>
      <c r="H810" s="6"/>
      <c r="I810" s="6">
        <v>-1016.91469</v>
      </c>
      <c r="J810" s="7" t="str">
        <f t="shared" si="50"/>
        <v xml:space="preserve"> </v>
      </c>
      <c r="K810" s="6">
        <v>-133.06710000000001</v>
      </c>
      <c r="L810" s="7" t="str">
        <f t="shared" si="51"/>
        <v>свыше 200</v>
      </c>
      <c r="M810" s="6">
        <v>-958.14560999999992</v>
      </c>
    </row>
    <row r="811" spans="1:13" ht="38.25" x14ac:dyDescent="0.2">
      <c r="A811" s="5" t="s">
        <v>850</v>
      </c>
      <c r="B811" s="5" t="s">
        <v>1290</v>
      </c>
      <c r="C811" s="6"/>
      <c r="D811" s="6">
        <v>-358.10140000000001</v>
      </c>
      <c r="E811" s="7" t="str">
        <f t="shared" si="48"/>
        <v xml:space="preserve"> </v>
      </c>
      <c r="F811" s="6">
        <v>-279.52589999999998</v>
      </c>
      <c r="G811" s="7">
        <f t="shared" si="49"/>
        <v>128.1102752911269</v>
      </c>
      <c r="H811" s="6"/>
      <c r="I811" s="6">
        <v>-358.10140000000001</v>
      </c>
      <c r="J811" s="7" t="str">
        <f t="shared" si="50"/>
        <v xml:space="preserve"> </v>
      </c>
      <c r="K811" s="6">
        <v>-279.52589999999998</v>
      </c>
      <c r="L811" s="7">
        <f t="shared" si="51"/>
        <v>128.1102752911269</v>
      </c>
      <c r="M811" s="6">
        <v>-358.10140000000001</v>
      </c>
    </row>
    <row r="812" spans="1:13" ht="76.5" x14ac:dyDescent="0.2">
      <c r="A812" s="5" t="s">
        <v>1510</v>
      </c>
      <c r="B812" s="5" t="s">
        <v>1524</v>
      </c>
      <c r="C812" s="6"/>
      <c r="D812" s="6"/>
      <c r="E812" s="7" t="str">
        <f t="shared" si="48"/>
        <v xml:space="preserve"> </v>
      </c>
      <c r="F812" s="6">
        <v>-76.758210000000005</v>
      </c>
      <c r="G812" s="7" t="str">
        <f t="shared" si="49"/>
        <v/>
      </c>
      <c r="H812" s="6"/>
      <c r="I812" s="6"/>
      <c r="J812" s="7" t="str">
        <f t="shared" si="50"/>
        <v xml:space="preserve"> </v>
      </c>
      <c r="K812" s="6">
        <v>-76.758210000000005</v>
      </c>
      <c r="L812" s="7" t="str">
        <f t="shared" si="51"/>
        <v/>
      </c>
      <c r="M812" s="6"/>
    </row>
    <row r="813" spans="1:13" ht="25.5" x14ac:dyDescent="0.2">
      <c r="A813" s="5" t="s">
        <v>351</v>
      </c>
      <c r="B813" s="5" t="s">
        <v>1547</v>
      </c>
      <c r="C813" s="6"/>
      <c r="D813" s="6"/>
      <c r="E813" s="7" t="str">
        <f t="shared" si="48"/>
        <v xml:space="preserve"> </v>
      </c>
      <c r="F813" s="6">
        <v>-20.539899999999999</v>
      </c>
      <c r="G813" s="7" t="str">
        <f t="shared" si="49"/>
        <v/>
      </c>
      <c r="H813" s="6"/>
      <c r="I813" s="6"/>
      <c r="J813" s="7" t="str">
        <f t="shared" si="50"/>
        <v xml:space="preserve"> </v>
      </c>
      <c r="K813" s="6">
        <v>-20.539899999999999</v>
      </c>
      <c r="L813" s="7" t="str">
        <f t="shared" si="51"/>
        <v/>
      </c>
      <c r="M813" s="6"/>
    </row>
    <row r="814" spans="1:13" ht="25.5" x14ac:dyDescent="0.2">
      <c r="A814" s="5" t="s">
        <v>228</v>
      </c>
      <c r="B814" s="5" t="s">
        <v>96</v>
      </c>
      <c r="C814" s="6"/>
      <c r="D814" s="6"/>
      <c r="E814" s="7" t="str">
        <f t="shared" si="48"/>
        <v xml:space="preserve"> </v>
      </c>
      <c r="F814" s="6"/>
      <c r="G814" s="7" t="str">
        <f t="shared" si="49"/>
        <v xml:space="preserve"> </v>
      </c>
      <c r="H814" s="6"/>
      <c r="I814" s="6"/>
      <c r="J814" s="7" t="str">
        <f t="shared" si="50"/>
        <v xml:space="preserve"> </v>
      </c>
      <c r="K814" s="6"/>
      <c r="L814" s="7" t="str">
        <f t="shared" si="51"/>
        <v xml:space="preserve"> </v>
      </c>
      <c r="M814" s="6"/>
    </row>
    <row r="815" spans="1:13" ht="38.25" x14ac:dyDescent="0.2">
      <c r="A815" s="5" t="s">
        <v>924</v>
      </c>
      <c r="B815" s="5" t="s">
        <v>1311</v>
      </c>
      <c r="C815" s="6"/>
      <c r="D815" s="6">
        <v>-14.83469</v>
      </c>
      <c r="E815" s="7" t="str">
        <f t="shared" si="48"/>
        <v xml:space="preserve"> </v>
      </c>
      <c r="F815" s="6">
        <v>-66.56026</v>
      </c>
      <c r="G815" s="7">
        <f t="shared" si="49"/>
        <v>22.287608251530266</v>
      </c>
      <c r="H815" s="6"/>
      <c r="I815" s="6">
        <v>-14.83469</v>
      </c>
      <c r="J815" s="7" t="str">
        <f t="shared" si="50"/>
        <v xml:space="preserve"> </v>
      </c>
      <c r="K815" s="6">
        <v>-66.56026</v>
      </c>
      <c r="L815" s="7">
        <f t="shared" si="51"/>
        <v>22.287608251530266</v>
      </c>
      <c r="M815" s="6"/>
    </row>
    <row r="816" spans="1:13" x14ac:dyDescent="0.2">
      <c r="A816" s="5" t="s">
        <v>1585</v>
      </c>
      <c r="B816" s="5" t="s">
        <v>700</v>
      </c>
      <c r="C816" s="6"/>
      <c r="D816" s="6"/>
      <c r="E816" s="7" t="str">
        <f t="shared" si="48"/>
        <v xml:space="preserve"> </v>
      </c>
      <c r="F816" s="6">
        <v>-5</v>
      </c>
      <c r="G816" s="7" t="str">
        <f t="shared" si="49"/>
        <v/>
      </c>
      <c r="H816" s="6"/>
      <c r="I816" s="6"/>
      <c r="J816" s="7" t="str">
        <f t="shared" si="50"/>
        <v xml:space="preserve"> </v>
      </c>
      <c r="K816" s="6">
        <v>-5</v>
      </c>
      <c r="L816" s="7" t="str">
        <f t="shared" si="51"/>
        <v/>
      </c>
      <c r="M816" s="6"/>
    </row>
    <row r="817" spans="1:13" ht="38.25" x14ac:dyDescent="0.2">
      <c r="A817" s="5" t="s">
        <v>62</v>
      </c>
      <c r="B817" s="5" t="s">
        <v>1304</v>
      </c>
      <c r="C817" s="6"/>
      <c r="D817" s="6">
        <v>-19.901260000000001</v>
      </c>
      <c r="E817" s="7" t="str">
        <f t="shared" si="48"/>
        <v xml:space="preserve"> </v>
      </c>
      <c r="F817" s="6"/>
      <c r="G817" s="7" t="str">
        <f t="shared" si="49"/>
        <v xml:space="preserve"> </v>
      </c>
      <c r="H817" s="6"/>
      <c r="I817" s="6">
        <v>-19.901260000000001</v>
      </c>
      <c r="J817" s="7" t="str">
        <f t="shared" si="50"/>
        <v xml:space="preserve"> </v>
      </c>
      <c r="K817" s="6"/>
      <c r="L817" s="7" t="str">
        <f t="shared" si="51"/>
        <v xml:space="preserve"> </v>
      </c>
      <c r="M817" s="6">
        <v>-19.901260000000001</v>
      </c>
    </row>
    <row r="818" spans="1:13" ht="38.25" x14ac:dyDescent="0.2">
      <c r="A818" s="5" t="s">
        <v>1054</v>
      </c>
      <c r="B818" s="5" t="s">
        <v>1519</v>
      </c>
      <c r="C818" s="6"/>
      <c r="D818" s="6">
        <v>-117.41095</v>
      </c>
      <c r="E818" s="7" t="str">
        <f t="shared" si="48"/>
        <v xml:space="preserve"> </v>
      </c>
      <c r="F818" s="6"/>
      <c r="G818" s="7" t="str">
        <f t="shared" si="49"/>
        <v xml:space="preserve"> </v>
      </c>
      <c r="H818" s="6"/>
      <c r="I818" s="6">
        <v>-117.41095</v>
      </c>
      <c r="J818" s="7" t="str">
        <f t="shared" si="50"/>
        <v xml:space="preserve"> </v>
      </c>
      <c r="K818" s="6"/>
      <c r="L818" s="7" t="str">
        <f t="shared" si="51"/>
        <v xml:space="preserve"> </v>
      </c>
      <c r="M818" s="6">
        <v>-117.41095</v>
      </c>
    </row>
    <row r="819" spans="1:13" ht="51" x14ac:dyDescent="0.2">
      <c r="A819" s="5" t="s">
        <v>480</v>
      </c>
      <c r="B819" s="5" t="s">
        <v>816</v>
      </c>
      <c r="C819" s="6"/>
      <c r="D819" s="6">
        <v>-5873.0410899999997</v>
      </c>
      <c r="E819" s="7" t="str">
        <f t="shared" si="48"/>
        <v xml:space="preserve"> </v>
      </c>
      <c r="F819" s="6">
        <v>-21204.895250000001</v>
      </c>
      <c r="G819" s="7">
        <f t="shared" si="49"/>
        <v>27.696628635786347</v>
      </c>
      <c r="H819" s="6"/>
      <c r="I819" s="6">
        <v>-5873.0410899999997</v>
      </c>
      <c r="J819" s="7" t="str">
        <f t="shared" si="50"/>
        <v xml:space="preserve"> </v>
      </c>
      <c r="K819" s="6">
        <v>-21204.895250000001</v>
      </c>
      <c r="L819" s="7">
        <f t="shared" si="51"/>
        <v>27.696628635786347</v>
      </c>
      <c r="M819" s="6">
        <v>-25.308909999999742</v>
      </c>
    </row>
    <row r="820" spans="1:13" ht="38.25" x14ac:dyDescent="0.2">
      <c r="A820" s="5" t="s">
        <v>348</v>
      </c>
      <c r="B820" s="5" t="s">
        <v>833</v>
      </c>
      <c r="C820" s="6">
        <v>-25.308910000000001</v>
      </c>
      <c r="D820" s="6"/>
      <c r="E820" s="7" t="str">
        <f t="shared" si="48"/>
        <v/>
      </c>
      <c r="F820" s="6"/>
      <c r="G820" s="7" t="str">
        <f t="shared" si="49"/>
        <v xml:space="preserve"> </v>
      </c>
      <c r="H820" s="6"/>
      <c r="I820" s="6"/>
      <c r="J820" s="7" t="str">
        <f t="shared" si="50"/>
        <v xml:space="preserve"> </v>
      </c>
      <c r="K820" s="6"/>
      <c r="L820" s="7" t="str">
        <f t="shared" si="51"/>
        <v xml:space="preserve"> </v>
      </c>
      <c r="M820" s="6"/>
    </row>
    <row r="821" spans="1:13" ht="89.25" x14ac:dyDescent="0.2">
      <c r="A821" s="5" t="s">
        <v>697</v>
      </c>
      <c r="B821" s="5" t="s">
        <v>1088</v>
      </c>
      <c r="C821" s="6"/>
      <c r="D821" s="6">
        <v>-3743.52567</v>
      </c>
      <c r="E821" s="7" t="str">
        <f t="shared" si="48"/>
        <v xml:space="preserve"> </v>
      </c>
      <c r="F821" s="6"/>
      <c r="G821" s="7" t="str">
        <f t="shared" si="49"/>
        <v xml:space="preserve"> </v>
      </c>
      <c r="H821" s="6"/>
      <c r="I821" s="6">
        <v>-3743.52567</v>
      </c>
      <c r="J821" s="7" t="str">
        <f t="shared" si="50"/>
        <v xml:space="preserve"> </v>
      </c>
      <c r="K821" s="6"/>
      <c r="L821" s="7" t="str">
        <f t="shared" si="51"/>
        <v xml:space="preserve"> </v>
      </c>
      <c r="M821" s="6"/>
    </row>
    <row r="822" spans="1:13" ht="114.75" x14ac:dyDescent="0.2">
      <c r="A822" s="5" t="s">
        <v>1081</v>
      </c>
      <c r="B822" s="5" t="s">
        <v>947</v>
      </c>
      <c r="C822" s="6"/>
      <c r="D822" s="6"/>
      <c r="E822" s="7" t="str">
        <f t="shared" si="48"/>
        <v xml:space="preserve"> </v>
      </c>
      <c r="F822" s="6">
        <v>-12728.588400000001</v>
      </c>
      <c r="G822" s="7" t="str">
        <f t="shared" si="49"/>
        <v/>
      </c>
      <c r="H822" s="6"/>
      <c r="I822" s="6"/>
      <c r="J822" s="7" t="str">
        <f t="shared" si="50"/>
        <v xml:space="preserve"> </v>
      </c>
      <c r="K822" s="6">
        <v>-12728.588400000001</v>
      </c>
      <c r="L822" s="7" t="str">
        <f t="shared" si="51"/>
        <v/>
      </c>
      <c r="M822" s="6"/>
    </row>
    <row r="823" spans="1:13" ht="102" x14ac:dyDescent="0.2">
      <c r="A823" s="5" t="s">
        <v>591</v>
      </c>
      <c r="B823" s="5" t="s">
        <v>174</v>
      </c>
      <c r="C823" s="6"/>
      <c r="D823" s="6"/>
      <c r="E823" s="7" t="str">
        <f t="shared" si="48"/>
        <v xml:space="preserve"> </v>
      </c>
      <c r="F823" s="6">
        <v>-999.54927999999995</v>
      </c>
      <c r="G823" s="7" t="str">
        <f t="shared" si="49"/>
        <v/>
      </c>
      <c r="H823" s="6"/>
      <c r="I823" s="6"/>
      <c r="J823" s="7" t="str">
        <f t="shared" si="50"/>
        <v xml:space="preserve"> </v>
      </c>
      <c r="K823" s="6">
        <v>-999.54927999999995</v>
      </c>
      <c r="L823" s="7" t="str">
        <f t="shared" si="51"/>
        <v/>
      </c>
      <c r="M823" s="6"/>
    </row>
    <row r="824" spans="1:13" ht="114.75" x14ac:dyDescent="0.2">
      <c r="A824" s="5" t="s">
        <v>1451</v>
      </c>
      <c r="B824" s="5" t="s">
        <v>113</v>
      </c>
      <c r="C824" s="6"/>
      <c r="D824" s="6">
        <v>-0.25159999999999999</v>
      </c>
      <c r="E824" s="7" t="str">
        <f t="shared" si="48"/>
        <v xml:space="preserve"> </v>
      </c>
      <c r="F824" s="6"/>
      <c r="G824" s="7" t="str">
        <f t="shared" si="49"/>
        <v xml:space="preserve"> </v>
      </c>
      <c r="H824" s="6"/>
      <c r="I824" s="6">
        <v>-0.25159999999999999</v>
      </c>
      <c r="J824" s="7" t="str">
        <f t="shared" si="50"/>
        <v xml:space="preserve"> </v>
      </c>
      <c r="K824" s="6"/>
      <c r="L824" s="7" t="str">
        <f t="shared" si="51"/>
        <v xml:space="preserve"> </v>
      </c>
      <c r="M824" s="6"/>
    </row>
    <row r="825" spans="1:13" ht="102" x14ac:dyDescent="0.2">
      <c r="A825" s="5" t="s">
        <v>1525</v>
      </c>
      <c r="B825" s="5" t="s">
        <v>1221</v>
      </c>
      <c r="C825" s="6"/>
      <c r="D825" s="6"/>
      <c r="E825" s="7" t="str">
        <f t="shared" si="48"/>
        <v xml:space="preserve"> </v>
      </c>
      <c r="F825" s="6">
        <v>-5174.00936</v>
      </c>
      <c r="G825" s="7" t="str">
        <f t="shared" si="49"/>
        <v/>
      </c>
      <c r="H825" s="6"/>
      <c r="I825" s="6"/>
      <c r="J825" s="7" t="str">
        <f t="shared" si="50"/>
        <v xml:space="preserve"> </v>
      </c>
      <c r="K825" s="6">
        <v>-5174.00936</v>
      </c>
      <c r="L825" s="7" t="str">
        <f t="shared" si="51"/>
        <v/>
      </c>
      <c r="M825" s="6"/>
    </row>
    <row r="826" spans="1:13" ht="102" x14ac:dyDescent="0.2">
      <c r="A826" s="5" t="s">
        <v>1007</v>
      </c>
      <c r="B826" s="5" t="s">
        <v>382</v>
      </c>
      <c r="C826" s="6"/>
      <c r="D826" s="6"/>
      <c r="E826" s="7" t="str">
        <f t="shared" si="48"/>
        <v xml:space="preserve"> </v>
      </c>
      <c r="F826" s="6">
        <v>-65.138810000000007</v>
      </c>
      <c r="G826" s="7" t="str">
        <f t="shared" si="49"/>
        <v/>
      </c>
      <c r="H826" s="6"/>
      <c r="I826" s="6"/>
      <c r="J826" s="7" t="str">
        <f t="shared" si="50"/>
        <v xml:space="preserve"> </v>
      </c>
      <c r="K826" s="6">
        <v>-65.138810000000007</v>
      </c>
      <c r="L826" s="7" t="str">
        <f t="shared" si="51"/>
        <v/>
      </c>
      <c r="M826" s="6"/>
    </row>
    <row r="827" spans="1:13" ht="25.5" x14ac:dyDescent="0.2">
      <c r="A827" s="5" t="s">
        <v>1271</v>
      </c>
      <c r="B827" s="5" t="s">
        <v>758</v>
      </c>
      <c r="C827" s="6">
        <v>-5788.5101999999997</v>
      </c>
      <c r="D827" s="6"/>
      <c r="E827" s="7" t="str">
        <f t="shared" si="48"/>
        <v/>
      </c>
      <c r="F827" s="6"/>
      <c r="G827" s="7" t="str">
        <f t="shared" si="49"/>
        <v xml:space="preserve"> </v>
      </c>
      <c r="H827" s="6"/>
      <c r="I827" s="6"/>
      <c r="J827" s="7" t="str">
        <f t="shared" si="50"/>
        <v xml:space="preserve"> </v>
      </c>
      <c r="K827" s="6"/>
      <c r="L827" s="7" t="str">
        <f t="shared" si="51"/>
        <v xml:space="preserve"> </v>
      </c>
      <c r="M827" s="6"/>
    </row>
    <row r="828" spans="1:13" ht="25.5" x14ac:dyDescent="0.2">
      <c r="A828" s="5" t="s">
        <v>128</v>
      </c>
      <c r="B828" s="5" t="s">
        <v>1276</v>
      </c>
      <c r="C828" s="6">
        <v>-9012.1269799999991</v>
      </c>
      <c r="D828" s="6"/>
      <c r="E828" s="7" t="str">
        <f t="shared" si="48"/>
        <v/>
      </c>
      <c r="F828" s="6"/>
      <c r="G828" s="7" t="str">
        <f t="shared" si="49"/>
        <v xml:space="preserve"> </v>
      </c>
      <c r="H828" s="6"/>
      <c r="I828" s="6"/>
      <c r="J828" s="7" t="str">
        <f t="shared" si="50"/>
        <v xml:space="preserve"> </v>
      </c>
      <c r="K828" s="6"/>
      <c r="L828" s="7" t="str">
        <f t="shared" si="51"/>
        <v xml:space="preserve"> </v>
      </c>
      <c r="M828" s="6"/>
    </row>
    <row r="829" spans="1:13" ht="25.5" x14ac:dyDescent="0.2">
      <c r="A829" s="5" t="s">
        <v>504</v>
      </c>
      <c r="B829" s="5" t="s">
        <v>188</v>
      </c>
      <c r="C829" s="6">
        <v>-1078.55035</v>
      </c>
      <c r="D829" s="6"/>
      <c r="E829" s="7" t="str">
        <f t="shared" si="48"/>
        <v/>
      </c>
      <c r="F829" s="6"/>
      <c r="G829" s="7" t="str">
        <f t="shared" si="49"/>
        <v xml:space="preserve"> </v>
      </c>
      <c r="H829" s="6"/>
      <c r="I829" s="6"/>
      <c r="J829" s="7" t="str">
        <f t="shared" si="50"/>
        <v xml:space="preserve"> </v>
      </c>
      <c r="K829" s="6"/>
      <c r="L829" s="7" t="str">
        <f t="shared" si="51"/>
        <v xml:space="preserve"> </v>
      </c>
      <c r="M829" s="6"/>
    </row>
    <row r="830" spans="1:13" ht="25.5" x14ac:dyDescent="0.2">
      <c r="A830" s="5" t="s">
        <v>1346</v>
      </c>
      <c r="B830" s="5" t="s">
        <v>801</v>
      </c>
      <c r="C830" s="6">
        <v>-3570.8823200000002</v>
      </c>
      <c r="D830" s="6"/>
      <c r="E830" s="7" t="str">
        <f t="shared" si="48"/>
        <v/>
      </c>
      <c r="F830" s="6"/>
      <c r="G830" s="7" t="str">
        <f t="shared" si="49"/>
        <v xml:space="preserve"> </v>
      </c>
      <c r="H830" s="6"/>
      <c r="I830" s="6"/>
      <c r="J830" s="7" t="str">
        <f t="shared" si="50"/>
        <v xml:space="preserve"> </v>
      </c>
      <c r="K830" s="6"/>
      <c r="L830" s="7" t="str">
        <f t="shared" si="51"/>
        <v xml:space="preserve"> </v>
      </c>
      <c r="M830" s="6"/>
    </row>
    <row r="831" spans="1:13" ht="25.5" x14ac:dyDescent="0.2">
      <c r="A831" s="5" t="s">
        <v>1378</v>
      </c>
      <c r="B831" s="5" t="s">
        <v>940</v>
      </c>
      <c r="C831" s="6"/>
      <c r="D831" s="6">
        <v>-5592.0179600000001</v>
      </c>
      <c r="E831" s="7" t="str">
        <f t="shared" si="48"/>
        <v xml:space="preserve"> </v>
      </c>
      <c r="F831" s="6">
        <v>-825.88905</v>
      </c>
      <c r="G831" s="7" t="str">
        <f t="shared" si="49"/>
        <v>свыше 200</v>
      </c>
      <c r="H831" s="6"/>
      <c r="I831" s="6">
        <v>-5592.0179600000001</v>
      </c>
      <c r="J831" s="7" t="str">
        <f t="shared" si="50"/>
        <v xml:space="preserve"> </v>
      </c>
      <c r="K831" s="6">
        <v>-825.88905</v>
      </c>
      <c r="L831" s="7" t="str">
        <f t="shared" si="51"/>
        <v>свыше 200</v>
      </c>
      <c r="M831" s="6"/>
    </row>
  </sheetData>
  <mergeCells count="5">
    <mergeCell ref="A4:A5"/>
    <mergeCell ref="B4:B5"/>
    <mergeCell ref="C4:G4"/>
    <mergeCell ref="H4:M4"/>
    <mergeCell ref="B2:N2"/>
  </mergeCells>
  <pageMargins left="0.7" right="0.7"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94"/>
  <sheetViews>
    <sheetView workbookViewId="0">
      <selection activeCell="C4" sqref="C4:H4"/>
    </sheetView>
  </sheetViews>
  <sheetFormatPr defaultRowHeight="12.75" x14ac:dyDescent="0.2"/>
  <cols>
    <col min="1" max="1" width="9.140625" style="4"/>
    <col min="2" max="2" width="32.7109375" style="4" customWidth="1"/>
    <col min="3" max="3" width="12.7109375" style="4" customWidth="1"/>
    <col min="4" max="4" width="12.7109375" style="4" bestFit="1" customWidth="1"/>
    <col min="5" max="5" width="9.140625" style="4"/>
    <col min="6" max="6" width="12.7109375" style="4" bestFit="1" customWidth="1"/>
    <col min="7" max="7" width="9.140625" style="4"/>
    <col min="8" max="9" width="12.7109375" style="4" bestFit="1" customWidth="1"/>
    <col min="10" max="10" width="9.140625" style="4"/>
    <col min="11" max="11" width="12.7109375" style="4" bestFit="1" customWidth="1"/>
    <col min="12" max="12" width="9.140625" style="4"/>
    <col min="13" max="13" width="11.7109375" style="31" bestFit="1" customWidth="1"/>
    <col min="14" max="14" width="9.140625" style="29"/>
  </cols>
  <sheetData>
    <row r="3" spans="1:13" x14ac:dyDescent="0.2">
      <c r="A3" s="32" t="s">
        <v>1629</v>
      </c>
      <c r="B3" s="32" t="s">
        <v>1630</v>
      </c>
      <c r="C3" s="33" t="s">
        <v>86</v>
      </c>
      <c r="D3" s="33"/>
      <c r="E3" s="33"/>
      <c r="F3" s="33"/>
      <c r="G3" s="33"/>
      <c r="H3" s="34" t="s">
        <v>1631</v>
      </c>
      <c r="I3" s="34"/>
      <c r="J3" s="34"/>
      <c r="K3" s="34"/>
      <c r="L3" s="34"/>
      <c r="M3" s="34"/>
    </row>
    <row r="4" spans="1:13" ht="191.25" x14ac:dyDescent="0.2">
      <c r="A4" s="32"/>
      <c r="B4" s="32"/>
      <c r="C4" s="36" t="s">
        <v>1948</v>
      </c>
      <c r="D4" s="37" t="s">
        <v>1634</v>
      </c>
      <c r="E4" s="36" t="s">
        <v>1632</v>
      </c>
      <c r="F4" s="38" t="s">
        <v>1946</v>
      </c>
      <c r="G4" s="36" t="s">
        <v>1633</v>
      </c>
      <c r="H4" s="36" t="s">
        <v>1948</v>
      </c>
      <c r="I4" s="2" t="s">
        <v>1634</v>
      </c>
      <c r="J4" s="9" t="s">
        <v>1632</v>
      </c>
      <c r="K4" s="8" t="s">
        <v>1635</v>
      </c>
      <c r="L4" s="9" t="s">
        <v>1633</v>
      </c>
      <c r="M4" s="9" t="s">
        <v>1636</v>
      </c>
    </row>
    <row r="5" spans="1:13" ht="25.5" x14ac:dyDescent="0.2">
      <c r="A5" s="5" t="s">
        <v>1637</v>
      </c>
      <c r="B5" s="5" t="s">
        <v>1638</v>
      </c>
      <c r="C5" s="6">
        <v>6713685.1390800001</v>
      </c>
      <c r="D5" s="6">
        <v>957994.75271000003</v>
      </c>
      <c r="E5" s="7">
        <f>IF(C5=0," ",IF(D5/C5*100&gt;200,"свыше 200",IF(D5/C5&gt;0,D5/C5*100,"")))</f>
        <v>14.269283305133929</v>
      </c>
      <c r="F5" s="6">
        <v>740313.57612999994</v>
      </c>
      <c r="G5" s="7">
        <f>IF(F5=0," ",IF(D5/F5*100&gt;200,"свыше 200",IF(D5/F5&gt;0,D5/F5*100,"")))</f>
        <v>129.40391525952174</v>
      </c>
      <c r="H5" s="6">
        <v>3298592.26939</v>
      </c>
      <c r="I5" s="6">
        <v>324907.98311999999</v>
      </c>
      <c r="J5" s="7">
        <f>IF(H5=0," ",IF(I5/H5*100&gt;200,"свыше 200",IF(I5/H5&gt;0,I5/H5*100,"")))</f>
        <v>9.8498982773667976</v>
      </c>
      <c r="K5" s="6">
        <v>221348.99108000001</v>
      </c>
      <c r="L5" s="7">
        <f>IF(K5=0," ",IF(I5/K5*100&gt;200,"свыше 200",IF(I5/K5&gt;0,I5/K5*100,"")))</f>
        <v>146.78539149183277</v>
      </c>
      <c r="M5" s="7">
        <v>139066.90841</v>
      </c>
    </row>
    <row r="6" spans="1:13" ht="51" x14ac:dyDescent="0.2">
      <c r="A6" s="5" t="s">
        <v>1639</v>
      </c>
      <c r="B6" s="5" t="s">
        <v>1640</v>
      </c>
      <c r="C6" s="6">
        <v>139733.90922999999</v>
      </c>
      <c r="D6" s="6">
        <v>32308.899649999999</v>
      </c>
      <c r="E6" s="7">
        <f t="shared" ref="E6:E69" si="0">IF(C6=0," ",IF(D6/C6*100&gt;200,"свыше 200",IF(D6/C6&gt;0,D6/C6*100,"")))</f>
        <v>23.121731745742558</v>
      </c>
      <c r="F6" s="6">
        <v>25973.1001</v>
      </c>
      <c r="G6" s="7">
        <f t="shared" ref="G6:G69" si="1">IF(F6=0," ",IF(D6/F6*100&gt;200,"свыше 200",IF(D6/F6&gt;0,D6/F6*100,"")))</f>
        <v>124.39369780891114</v>
      </c>
      <c r="H6" s="6">
        <v>2220.2853700000001</v>
      </c>
      <c r="I6" s="6">
        <v>481.74443000000002</v>
      </c>
      <c r="J6" s="7">
        <f t="shared" ref="J6:J69" si="2">IF(H6=0," ",IF(I6/H6*100&gt;200,"свыше 200",IF(I6/H6&gt;0,I6/H6*100,"")))</f>
        <v>21.69741045494526</v>
      </c>
      <c r="K6" s="6">
        <v>360.55754999999999</v>
      </c>
      <c r="L6" s="7">
        <f t="shared" ref="L6:L69" si="3">IF(K6=0," ",IF(I6/K6*100&gt;200,"свыше 200",IF(I6/K6&gt;0,I6/K6*100,"")))</f>
        <v>133.61096723671437</v>
      </c>
      <c r="M6" s="7">
        <v>254.65184000000002</v>
      </c>
    </row>
    <row r="7" spans="1:13" ht="63.75" x14ac:dyDescent="0.2">
      <c r="A7" s="5" t="s">
        <v>1641</v>
      </c>
      <c r="B7" s="5" t="s">
        <v>1642</v>
      </c>
      <c r="C7" s="6">
        <v>278079.06770000001</v>
      </c>
      <c r="D7" s="6">
        <v>55271.075230000002</v>
      </c>
      <c r="E7" s="7">
        <f t="shared" si="0"/>
        <v>19.876028673121159</v>
      </c>
      <c r="F7" s="6">
        <v>43373.398220000003</v>
      </c>
      <c r="G7" s="7">
        <f t="shared" si="1"/>
        <v>127.43081588777574</v>
      </c>
      <c r="H7" s="6">
        <v>184291.19025000001</v>
      </c>
      <c r="I7" s="6">
        <v>36147.781360000001</v>
      </c>
      <c r="J7" s="7">
        <f t="shared" si="2"/>
        <v>19.614492321072845</v>
      </c>
      <c r="K7" s="6">
        <v>26756.301729999999</v>
      </c>
      <c r="L7" s="7">
        <f t="shared" si="3"/>
        <v>135.1000662377416</v>
      </c>
      <c r="M7" s="7">
        <v>16826.32389</v>
      </c>
    </row>
    <row r="8" spans="1:13" ht="76.5" x14ac:dyDescent="0.2">
      <c r="A8" s="5" t="s">
        <v>1643</v>
      </c>
      <c r="B8" s="5" t="s">
        <v>1644</v>
      </c>
      <c r="C8" s="6">
        <v>1776170.8730599999</v>
      </c>
      <c r="D8" s="6">
        <v>356932.61635999999</v>
      </c>
      <c r="E8" s="7">
        <f t="shared" si="0"/>
        <v>20.095623781121571</v>
      </c>
      <c r="F8" s="6">
        <v>297339.39088000002</v>
      </c>
      <c r="G8" s="7">
        <f t="shared" si="1"/>
        <v>120.04215630617558</v>
      </c>
      <c r="H8" s="6">
        <v>507380.60872999998</v>
      </c>
      <c r="I8" s="6">
        <v>94195.213059999995</v>
      </c>
      <c r="J8" s="7">
        <f t="shared" si="2"/>
        <v>18.565000600983847</v>
      </c>
      <c r="K8" s="6">
        <v>67617.198189999996</v>
      </c>
      <c r="L8" s="7">
        <f t="shared" si="3"/>
        <v>139.30659001178586</v>
      </c>
      <c r="M8" s="7">
        <v>45426.008939999992</v>
      </c>
    </row>
    <row r="9" spans="1:13" x14ac:dyDescent="0.2">
      <c r="A9" s="5" t="s">
        <v>1645</v>
      </c>
      <c r="B9" s="5" t="s">
        <v>1646</v>
      </c>
      <c r="C9" s="6">
        <v>133602.56348000001</v>
      </c>
      <c r="D9" s="6">
        <v>21381.003990000001</v>
      </c>
      <c r="E9" s="7">
        <f t="shared" si="0"/>
        <v>16.003438431928508</v>
      </c>
      <c r="F9" s="6">
        <v>13046.018599999999</v>
      </c>
      <c r="G9" s="7">
        <f t="shared" si="1"/>
        <v>163.88911165587331</v>
      </c>
      <c r="H9" s="6">
        <v>133584.80702000001</v>
      </c>
      <c r="I9" s="6">
        <v>21381.003990000001</v>
      </c>
      <c r="J9" s="7">
        <f t="shared" si="2"/>
        <v>16.005565652985439</v>
      </c>
      <c r="K9" s="6">
        <v>13054.518599999999</v>
      </c>
      <c r="L9" s="7">
        <f t="shared" si="3"/>
        <v>163.78240090752948</v>
      </c>
      <c r="M9" s="7">
        <v>12658.353010000001</v>
      </c>
    </row>
    <row r="10" spans="1:13" ht="51" x14ac:dyDescent="0.2">
      <c r="A10" s="5" t="s">
        <v>1647</v>
      </c>
      <c r="B10" s="5" t="s">
        <v>1648</v>
      </c>
      <c r="C10" s="6">
        <v>437577.34646999999</v>
      </c>
      <c r="D10" s="6">
        <v>90779.619770000005</v>
      </c>
      <c r="E10" s="7">
        <f t="shared" si="0"/>
        <v>20.745959657722775</v>
      </c>
      <c r="F10" s="6">
        <v>71737.192519999997</v>
      </c>
      <c r="G10" s="7">
        <f t="shared" si="1"/>
        <v>126.54470656165012</v>
      </c>
      <c r="H10" s="6">
        <v>158791.51899000001</v>
      </c>
      <c r="I10" s="6">
        <v>34107.917950000003</v>
      </c>
      <c r="J10" s="7">
        <f t="shared" si="2"/>
        <v>21.479684914499728</v>
      </c>
      <c r="K10" s="6">
        <v>23327.25549</v>
      </c>
      <c r="L10" s="7">
        <f t="shared" si="3"/>
        <v>146.21487711926289</v>
      </c>
      <c r="M10" s="7">
        <v>18741.786080000005</v>
      </c>
    </row>
    <row r="11" spans="1:13" ht="25.5" x14ac:dyDescent="0.2">
      <c r="A11" s="5" t="s">
        <v>1649</v>
      </c>
      <c r="B11" s="5" t="s">
        <v>1650</v>
      </c>
      <c r="C11" s="6">
        <v>189830.33033</v>
      </c>
      <c r="D11" s="6">
        <v>9081.3079300000009</v>
      </c>
      <c r="E11" s="7">
        <f t="shared" si="0"/>
        <v>4.7839077739648381</v>
      </c>
      <c r="F11" s="6">
        <v>5055.0414099999998</v>
      </c>
      <c r="G11" s="7">
        <f t="shared" si="1"/>
        <v>179.64853684551719</v>
      </c>
      <c r="H11" s="6">
        <v>189780.33033</v>
      </c>
      <c r="I11" s="6">
        <v>9081.3079300000009</v>
      </c>
      <c r="J11" s="7">
        <f t="shared" si="2"/>
        <v>4.7851681542596882</v>
      </c>
      <c r="K11" s="6">
        <v>4027.99118</v>
      </c>
      <c r="L11" s="7" t="str">
        <f t="shared" si="3"/>
        <v>свыше 200</v>
      </c>
      <c r="M11" s="7">
        <v>5079.3769900000007</v>
      </c>
    </row>
    <row r="12" spans="1:13" x14ac:dyDescent="0.2">
      <c r="A12" s="5" t="s">
        <v>1651</v>
      </c>
      <c r="B12" s="5" t="s">
        <v>1652</v>
      </c>
      <c r="C12" s="6">
        <v>5000</v>
      </c>
      <c r="D12" s="6"/>
      <c r="E12" s="7" t="str">
        <f t="shared" si="0"/>
        <v/>
      </c>
      <c r="F12" s="6"/>
      <c r="G12" s="7" t="str">
        <f t="shared" si="1"/>
        <v xml:space="preserve"> </v>
      </c>
      <c r="H12" s="6">
        <v>5000</v>
      </c>
      <c r="I12" s="6"/>
      <c r="J12" s="7" t="str">
        <f t="shared" si="2"/>
        <v/>
      </c>
      <c r="K12" s="6"/>
      <c r="L12" s="7" t="str">
        <f t="shared" si="3"/>
        <v xml:space="preserve"> </v>
      </c>
      <c r="M12" s="7"/>
    </row>
    <row r="13" spans="1:13" x14ac:dyDescent="0.2">
      <c r="A13" s="5" t="s">
        <v>1653</v>
      </c>
      <c r="B13" s="5" t="s">
        <v>1654</v>
      </c>
      <c r="C13" s="6">
        <v>831645.50211999996</v>
      </c>
      <c r="D13" s="6"/>
      <c r="E13" s="7" t="str">
        <f t="shared" si="0"/>
        <v/>
      </c>
      <c r="F13" s="6"/>
      <c r="G13" s="7" t="str">
        <f t="shared" si="1"/>
        <v xml:space="preserve"> </v>
      </c>
      <c r="H13" s="6">
        <v>791218.94301000005</v>
      </c>
      <c r="I13" s="6"/>
      <c r="J13" s="7" t="str">
        <f t="shared" si="2"/>
        <v/>
      </c>
      <c r="K13" s="6"/>
      <c r="L13" s="7" t="str">
        <f t="shared" si="3"/>
        <v xml:space="preserve"> </v>
      </c>
      <c r="M13" s="7"/>
    </row>
    <row r="14" spans="1:13" ht="38.25" x14ac:dyDescent="0.2">
      <c r="A14" s="5" t="s">
        <v>1655</v>
      </c>
      <c r="B14" s="5" t="s">
        <v>1656</v>
      </c>
      <c r="C14" s="6">
        <v>500</v>
      </c>
      <c r="D14" s="6"/>
      <c r="E14" s="7" t="str">
        <f t="shared" si="0"/>
        <v/>
      </c>
      <c r="F14" s="6"/>
      <c r="G14" s="7" t="str">
        <f t="shared" si="1"/>
        <v xml:space="preserve"> </v>
      </c>
      <c r="H14" s="6"/>
      <c r="I14" s="6"/>
      <c r="J14" s="7" t="str">
        <f t="shared" si="2"/>
        <v xml:space="preserve"> </v>
      </c>
      <c r="K14" s="6"/>
      <c r="L14" s="7" t="str">
        <f t="shared" si="3"/>
        <v xml:space="preserve"> </v>
      </c>
      <c r="M14" s="7"/>
    </row>
    <row r="15" spans="1:13" ht="25.5" x14ac:dyDescent="0.2">
      <c r="A15" s="5" t="s">
        <v>1657</v>
      </c>
      <c r="B15" s="5" t="s">
        <v>1658</v>
      </c>
      <c r="C15" s="6">
        <v>2921545.5466900002</v>
      </c>
      <c r="D15" s="6">
        <v>392240.22977999999</v>
      </c>
      <c r="E15" s="7">
        <f t="shared" si="0"/>
        <v>13.425778359827154</v>
      </c>
      <c r="F15" s="6">
        <v>283789.43440000003</v>
      </c>
      <c r="G15" s="7">
        <f t="shared" si="1"/>
        <v>138.21523363239064</v>
      </c>
      <c r="H15" s="6">
        <v>1326324.5856900001</v>
      </c>
      <c r="I15" s="6">
        <v>129513.0144</v>
      </c>
      <c r="J15" s="7">
        <f t="shared" si="2"/>
        <v>9.7648053724814901</v>
      </c>
      <c r="K15" s="6">
        <v>86205.168340000004</v>
      </c>
      <c r="L15" s="7">
        <f t="shared" si="3"/>
        <v>150.23810856582335</v>
      </c>
      <c r="M15" s="7">
        <v>40080.407659999997</v>
      </c>
    </row>
    <row r="16" spans="1:13" ht="25.5" x14ac:dyDescent="0.2">
      <c r="A16" s="5" t="s">
        <v>1659</v>
      </c>
      <c r="B16" s="5" t="s">
        <v>1660</v>
      </c>
      <c r="C16" s="6">
        <v>249900.35699</v>
      </c>
      <c r="D16" s="6">
        <v>97687.368409999995</v>
      </c>
      <c r="E16" s="7">
        <f t="shared" si="0"/>
        <v>39.090527755392138</v>
      </c>
      <c r="F16" s="6">
        <v>3745.9962</v>
      </c>
      <c r="G16" s="7" t="str">
        <f t="shared" si="1"/>
        <v>свыше 200</v>
      </c>
      <c r="H16" s="6">
        <v>249900.35699</v>
      </c>
      <c r="I16" s="6">
        <v>97687.368409999995</v>
      </c>
      <c r="J16" s="7">
        <f t="shared" si="2"/>
        <v>39.090527755392138</v>
      </c>
      <c r="K16" s="6">
        <v>3745.9962</v>
      </c>
      <c r="L16" s="7" t="str">
        <f t="shared" si="3"/>
        <v>свыше 200</v>
      </c>
      <c r="M16" s="7">
        <v>77466.991370000003</v>
      </c>
    </row>
    <row r="17" spans="1:13" ht="25.5" x14ac:dyDescent="0.2">
      <c r="A17" s="5" t="s">
        <v>1661</v>
      </c>
      <c r="B17" s="5" t="s">
        <v>1662</v>
      </c>
      <c r="C17" s="6">
        <v>249900.35699</v>
      </c>
      <c r="D17" s="6">
        <v>97687.368409999995</v>
      </c>
      <c r="E17" s="7">
        <f t="shared" si="0"/>
        <v>39.090527755392138</v>
      </c>
      <c r="F17" s="6">
        <v>3745.9962</v>
      </c>
      <c r="G17" s="7" t="str">
        <f t="shared" si="1"/>
        <v>свыше 200</v>
      </c>
      <c r="H17" s="6">
        <v>249900.35699</v>
      </c>
      <c r="I17" s="6">
        <v>97687.368409999995</v>
      </c>
      <c r="J17" s="7">
        <f t="shared" si="2"/>
        <v>39.090527755392138</v>
      </c>
      <c r="K17" s="6">
        <v>3745.9962</v>
      </c>
      <c r="L17" s="7" t="str">
        <f t="shared" si="3"/>
        <v>свыше 200</v>
      </c>
      <c r="M17" s="7">
        <v>77466.991370000003</v>
      </c>
    </row>
    <row r="18" spans="1:13" ht="38.25" x14ac:dyDescent="0.2">
      <c r="A18" s="5" t="s">
        <v>1663</v>
      </c>
      <c r="B18" s="5" t="s">
        <v>1664</v>
      </c>
      <c r="C18" s="6">
        <v>643489.18093999999</v>
      </c>
      <c r="D18" s="6">
        <v>116293.41084</v>
      </c>
      <c r="E18" s="7">
        <f t="shared" si="0"/>
        <v>18.072317963469132</v>
      </c>
      <c r="F18" s="6">
        <v>99103.167279999994</v>
      </c>
      <c r="G18" s="7">
        <f t="shared" si="1"/>
        <v>117.34580642759049</v>
      </c>
      <c r="H18" s="6">
        <v>474570.56332999998</v>
      </c>
      <c r="I18" s="6">
        <v>90039.127869999997</v>
      </c>
      <c r="J18" s="7">
        <f t="shared" si="2"/>
        <v>18.972758705935558</v>
      </c>
      <c r="K18" s="6">
        <v>76415.004629999996</v>
      </c>
      <c r="L18" s="7">
        <f t="shared" si="3"/>
        <v>117.8291204796332</v>
      </c>
      <c r="M18" s="7">
        <v>34568.646529999998</v>
      </c>
    </row>
    <row r="19" spans="1:13" x14ac:dyDescent="0.2">
      <c r="A19" s="5" t="s">
        <v>1665</v>
      </c>
      <c r="B19" s="5" t="s">
        <v>1666</v>
      </c>
      <c r="C19" s="6">
        <v>49577.1</v>
      </c>
      <c r="D19" s="6">
        <v>12116.170819999999</v>
      </c>
      <c r="E19" s="7">
        <f t="shared" si="0"/>
        <v>24.439047100374971</v>
      </c>
      <c r="F19" s="6">
        <v>10390.98076</v>
      </c>
      <c r="G19" s="7">
        <f t="shared" si="1"/>
        <v>116.60276445358369</v>
      </c>
      <c r="H19" s="6">
        <v>49577.1</v>
      </c>
      <c r="I19" s="6">
        <v>12116.170819999999</v>
      </c>
      <c r="J19" s="7">
        <f t="shared" si="2"/>
        <v>24.439047100374971</v>
      </c>
      <c r="K19" s="6">
        <v>10390.98076</v>
      </c>
      <c r="L19" s="7">
        <f t="shared" si="3"/>
        <v>116.60276445358369</v>
      </c>
      <c r="M19" s="7">
        <v>4930.8510699999997</v>
      </c>
    </row>
    <row r="20" spans="1:13" x14ac:dyDescent="0.2">
      <c r="A20" s="5" t="s">
        <v>1667</v>
      </c>
      <c r="B20" s="5" t="s">
        <v>1668</v>
      </c>
      <c r="C20" s="6">
        <v>22167.48746</v>
      </c>
      <c r="D20" s="6">
        <v>2814.91707</v>
      </c>
      <c r="E20" s="7">
        <f t="shared" si="0"/>
        <v>12.698403800066929</v>
      </c>
      <c r="F20" s="6">
        <v>5617.92083</v>
      </c>
      <c r="G20" s="7">
        <f t="shared" si="1"/>
        <v>50.106029529077581</v>
      </c>
      <c r="H20" s="6"/>
      <c r="I20" s="6"/>
      <c r="J20" s="7" t="str">
        <f t="shared" si="2"/>
        <v xml:space="preserve"> </v>
      </c>
      <c r="K20" s="6"/>
      <c r="L20" s="7" t="str">
        <f t="shared" si="3"/>
        <v xml:space="preserve"> </v>
      </c>
      <c r="M20" s="7"/>
    </row>
    <row r="21" spans="1:13" ht="51" x14ac:dyDescent="0.2">
      <c r="A21" s="5" t="s">
        <v>1669</v>
      </c>
      <c r="B21" s="5" t="s">
        <v>1670</v>
      </c>
      <c r="C21" s="6">
        <v>567947.03347999998</v>
      </c>
      <c r="D21" s="6">
        <v>101230.80074999999</v>
      </c>
      <c r="E21" s="7">
        <f t="shared" si="0"/>
        <v>17.823986178733126</v>
      </c>
      <c r="F21" s="6">
        <v>82799.175459999999</v>
      </c>
      <c r="G21" s="7">
        <f t="shared" si="1"/>
        <v>122.26063869308004</v>
      </c>
      <c r="H21" s="6">
        <v>424993.46333</v>
      </c>
      <c r="I21" s="6">
        <v>77922.957049999997</v>
      </c>
      <c r="J21" s="7">
        <f t="shared" si="2"/>
        <v>18.335095424631081</v>
      </c>
      <c r="K21" s="6">
        <v>66024.023870000005</v>
      </c>
      <c r="L21" s="7">
        <f t="shared" si="3"/>
        <v>118.0221266177729</v>
      </c>
      <c r="M21" s="7">
        <v>29637.795459999994</v>
      </c>
    </row>
    <row r="22" spans="1:13" ht="38.25" x14ac:dyDescent="0.2">
      <c r="A22" s="5" t="s">
        <v>1671</v>
      </c>
      <c r="B22" s="5" t="s">
        <v>1672</v>
      </c>
      <c r="C22" s="6">
        <v>3797.56</v>
      </c>
      <c r="D22" s="6">
        <v>131.5222</v>
      </c>
      <c r="E22" s="7">
        <f t="shared" si="0"/>
        <v>3.4633343515309836</v>
      </c>
      <c r="F22" s="6">
        <v>295.09023000000002</v>
      </c>
      <c r="G22" s="7">
        <f t="shared" si="1"/>
        <v>44.570164183341475</v>
      </c>
      <c r="H22" s="6"/>
      <c r="I22" s="6"/>
      <c r="J22" s="7" t="str">
        <f t="shared" si="2"/>
        <v xml:space="preserve"> </v>
      </c>
      <c r="K22" s="6"/>
      <c r="L22" s="7" t="str">
        <f t="shared" si="3"/>
        <v xml:space="preserve"> </v>
      </c>
      <c r="M22" s="7"/>
    </row>
    <row r="23" spans="1:13" x14ac:dyDescent="0.2">
      <c r="A23" s="5" t="s">
        <v>1673</v>
      </c>
      <c r="B23" s="5" t="s">
        <v>1674</v>
      </c>
      <c r="C23" s="6">
        <v>15461431.35406</v>
      </c>
      <c r="D23" s="6">
        <v>2214219.8888300001</v>
      </c>
      <c r="E23" s="7">
        <f t="shared" si="0"/>
        <v>14.320924357682904</v>
      </c>
      <c r="F23" s="6">
        <v>1473832.2483600001</v>
      </c>
      <c r="G23" s="7">
        <f t="shared" si="1"/>
        <v>150.2355435154756</v>
      </c>
      <c r="H23" s="6">
        <v>13440635.02534</v>
      </c>
      <c r="I23" s="6">
        <v>1771532.2026500001</v>
      </c>
      <c r="J23" s="7">
        <f t="shared" si="2"/>
        <v>13.180420413991465</v>
      </c>
      <c r="K23" s="6">
        <v>1127040.8836600001</v>
      </c>
      <c r="L23" s="7">
        <f t="shared" si="3"/>
        <v>157.18437798787315</v>
      </c>
      <c r="M23" s="7">
        <v>860637.38636000012</v>
      </c>
    </row>
    <row r="24" spans="1:13" x14ac:dyDescent="0.2">
      <c r="A24" s="5" t="s">
        <v>1675</v>
      </c>
      <c r="B24" s="5" t="s">
        <v>1676</v>
      </c>
      <c r="C24" s="6">
        <v>339696.03279000003</v>
      </c>
      <c r="D24" s="6">
        <v>55013.364399999999</v>
      </c>
      <c r="E24" s="7">
        <f t="shared" si="0"/>
        <v>16.194879860139327</v>
      </c>
      <c r="F24" s="6">
        <v>42372.101699999999</v>
      </c>
      <c r="G24" s="7">
        <f t="shared" si="1"/>
        <v>129.83392891271194</v>
      </c>
      <c r="H24" s="6">
        <v>339696.03279000003</v>
      </c>
      <c r="I24" s="6">
        <v>55013.364399999999</v>
      </c>
      <c r="J24" s="7">
        <f t="shared" si="2"/>
        <v>16.194879860139327</v>
      </c>
      <c r="K24" s="6">
        <v>42372.101699999999</v>
      </c>
      <c r="L24" s="7">
        <f t="shared" si="3"/>
        <v>129.83392891271194</v>
      </c>
      <c r="M24" s="7">
        <v>23617.004409999998</v>
      </c>
    </row>
    <row r="25" spans="1:13" ht="25.5" x14ac:dyDescent="0.2">
      <c r="A25" s="5" t="s">
        <v>1677</v>
      </c>
      <c r="B25" s="5" t="s">
        <v>1678</v>
      </c>
      <c r="C25" s="6">
        <v>881384.28552999999</v>
      </c>
      <c r="D25" s="6">
        <v>294989.04022999998</v>
      </c>
      <c r="E25" s="7">
        <f t="shared" si="0"/>
        <v>33.468833637374779</v>
      </c>
      <c r="F25" s="6">
        <v>120864.33693</v>
      </c>
      <c r="G25" s="7" t="str">
        <f t="shared" si="1"/>
        <v>свыше 200</v>
      </c>
      <c r="H25" s="6">
        <v>865414.55744999996</v>
      </c>
      <c r="I25" s="6">
        <v>292268.38809999998</v>
      </c>
      <c r="J25" s="7">
        <f t="shared" si="2"/>
        <v>33.772067454144491</v>
      </c>
      <c r="K25" s="6">
        <v>119208.26483</v>
      </c>
      <c r="L25" s="7" t="str">
        <f t="shared" si="3"/>
        <v>свыше 200</v>
      </c>
      <c r="M25" s="7">
        <v>248448.1605</v>
      </c>
    </row>
    <row r="26" spans="1:13" x14ac:dyDescent="0.2">
      <c r="A26" s="5" t="s">
        <v>1679</v>
      </c>
      <c r="B26" s="5" t="s">
        <v>1680</v>
      </c>
      <c r="C26" s="6">
        <v>96874.943589999995</v>
      </c>
      <c r="D26" s="6">
        <v>6743.7686100000001</v>
      </c>
      <c r="E26" s="7">
        <f t="shared" si="0"/>
        <v>6.961313586453671</v>
      </c>
      <c r="F26" s="6">
        <v>5633.6640399999997</v>
      </c>
      <c r="G26" s="7">
        <f t="shared" si="1"/>
        <v>119.70484150489031</v>
      </c>
      <c r="H26" s="6">
        <v>73566.349220000004</v>
      </c>
      <c r="I26" s="6">
        <v>4703.7464200000004</v>
      </c>
      <c r="J26" s="7">
        <f t="shared" si="2"/>
        <v>6.3938831678780979</v>
      </c>
      <c r="K26" s="6">
        <v>4649.1151300000001</v>
      </c>
      <c r="L26" s="7">
        <f t="shared" si="3"/>
        <v>101.17509006493457</v>
      </c>
      <c r="M26" s="7">
        <v>4703.7464200000004</v>
      </c>
    </row>
    <row r="27" spans="1:13" x14ac:dyDescent="0.2">
      <c r="A27" s="5" t="s">
        <v>1681</v>
      </c>
      <c r="B27" s="5" t="s">
        <v>1682</v>
      </c>
      <c r="C27" s="6">
        <v>208542.33113999999</v>
      </c>
      <c r="D27" s="6">
        <v>52436.579369999999</v>
      </c>
      <c r="E27" s="7">
        <f t="shared" si="0"/>
        <v>25.144333566885248</v>
      </c>
      <c r="F27" s="6">
        <v>49181.967989999997</v>
      </c>
      <c r="G27" s="7">
        <f t="shared" si="1"/>
        <v>106.61748911849512</v>
      </c>
      <c r="H27" s="6">
        <v>208542.33113999999</v>
      </c>
      <c r="I27" s="6">
        <v>52436.579369999999</v>
      </c>
      <c r="J27" s="7">
        <f t="shared" si="2"/>
        <v>25.144333566885248</v>
      </c>
      <c r="K27" s="6">
        <v>49181.967989999997</v>
      </c>
      <c r="L27" s="7">
        <f t="shared" si="3"/>
        <v>106.61748911849512</v>
      </c>
      <c r="M27" s="7">
        <v>32115.17093</v>
      </c>
    </row>
    <row r="28" spans="1:13" ht="25.5" x14ac:dyDescent="0.2">
      <c r="A28" s="5" t="s">
        <v>1683</v>
      </c>
      <c r="B28" s="5" t="s">
        <v>1684</v>
      </c>
      <c r="C28" s="6">
        <v>759445.68489000003</v>
      </c>
      <c r="D28" s="6">
        <v>212369.97336999999</v>
      </c>
      <c r="E28" s="7">
        <f t="shared" si="0"/>
        <v>27.963813291105893</v>
      </c>
      <c r="F28" s="6">
        <v>85532.176800000001</v>
      </c>
      <c r="G28" s="7" t="str">
        <f t="shared" si="1"/>
        <v>свыше 200</v>
      </c>
      <c r="H28" s="6">
        <v>492985.65888</v>
      </c>
      <c r="I28" s="6">
        <v>142841.58366</v>
      </c>
      <c r="J28" s="7">
        <f t="shared" si="2"/>
        <v>28.974794922943136</v>
      </c>
      <c r="K28" s="6">
        <v>17371.60612</v>
      </c>
      <c r="L28" s="7" t="str">
        <f t="shared" si="3"/>
        <v>свыше 200</v>
      </c>
      <c r="M28" s="7">
        <v>89497.455210000015</v>
      </c>
    </row>
    <row r="29" spans="1:13" ht="25.5" x14ac:dyDescent="0.2">
      <c r="A29" s="5" t="s">
        <v>1685</v>
      </c>
      <c r="B29" s="5" t="s">
        <v>1686</v>
      </c>
      <c r="C29" s="6">
        <v>11326447.584969999</v>
      </c>
      <c r="D29" s="6">
        <v>1272778.12919</v>
      </c>
      <c r="E29" s="7">
        <f t="shared" si="0"/>
        <v>11.237222612312749</v>
      </c>
      <c r="F29" s="6">
        <v>1052349.58051</v>
      </c>
      <c r="G29" s="7">
        <f t="shared" si="1"/>
        <v>120.94632361360127</v>
      </c>
      <c r="H29" s="6">
        <v>9651519.1678599995</v>
      </c>
      <c r="I29" s="6">
        <v>907376.52749000001</v>
      </c>
      <c r="J29" s="7">
        <f t="shared" si="2"/>
        <v>9.4013855405437656</v>
      </c>
      <c r="K29" s="6">
        <v>779674.42150000005</v>
      </c>
      <c r="L29" s="7">
        <f t="shared" si="3"/>
        <v>116.37890156051502</v>
      </c>
      <c r="M29" s="7">
        <v>447466.78545000002</v>
      </c>
    </row>
    <row r="30" spans="1:13" ht="25.5" x14ac:dyDescent="0.2">
      <c r="A30" s="5" t="s">
        <v>1687</v>
      </c>
      <c r="B30" s="5" t="s">
        <v>1688</v>
      </c>
      <c r="C30" s="6">
        <v>100078.04171</v>
      </c>
      <c r="D30" s="6">
        <v>4740.1126700000004</v>
      </c>
      <c r="E30" s="7">
        <f t="shared" si="0"/>
        <v>4.7364162897347724</v>
      </c>
      <c r="F30" s="6">
        <v>224.33895000000001</v>
      </c>
      <c r="G30" s="7" t="str">
        <f t="shared" si="1"/>
        <v>свыше 200</v>
      </c>
      <c r="H30" s="6">
        <v>100078.04171</v>
      </c>
      <c r="I30" s="6">
        <v>4740.1126700000004</v>
      </c>
      <c r="J30" s="7">
        <f t="shared" si="2"/>
        <v>4.7364162897347724</v>
      </c>
      <c r="K30" s="6"/>
      <c r="L30" s="7" t="str">
        <f t="shared" si="3"/>
        <v xml:space="preserve"> </v>
      </c>
      <c r="M30" s="7">
        <v>2165.5745500000003</v>
      </c>
    </row>
    <row r="31" spans="1:13" ht="25.5" x14ac:dyDescent="0.2">
      <c r="A31" s="5" t="s">
        <v>1689</v>
      </c>
      <c r="B31" s="5" t="s">
        <v>1690</v>
      </c>
      <c r="C31" s="6"/>
      <c r="D31" s="6"/>
      <c r="E31" s="7" t="str">
        <f t="shared" si="0"/>
        <v xml:space="preserve"> </v>
      </c>
      <c r="F31" s="6"/>
      <c r="G31" s="7" t="str">
        <f t="shared" si="1"/>
        <v xml:space="preserve"> </v>
      </c>
      <c r="H31" s="6"/>
      <c r="I31" s="6"/>
      <c r="J31" s="7" t="str">
        <f t="shared" si="2"/>
        <v xml:space="preserve"> </v>
      </c>
      <c r="K31" s="6"/>
      <c r="L31" s="7" t="str">
        <f t="shared" si="3"/>
        <v xml:space="preserve"> </v>
      </c>
      <c r="M31" s="7"/>
    </row>
    <row r="32" spans="1:13" ht="25.5" x14ac:dyDescent="0.2">
      <c r="A32" s="5" t="s">
        <v>1691</v>
      </c>
      <c r="B32" s="5" t="s">
        <v>1692</v>
      </c>
      <c r="C32" s="6">
        <v>1748962.4494400001</v>
      </c>
      <c r="D32" s="6">
        <v>315148.92099000001</v>
      </c>
      <c r="E32" s="7">
        <f t="shared" si="0"/>
        <v>18.019193098794513</v>
      </c>
      <c r="F32" s="6">
        <v>117674.08143999999</v>
      </c>
      <c r="G32" s="7" t="str">
        <f t="shared" si="1"/>
        <v>свыше 200</v>
      </c>
      <c r="H32" s="6">
        <v>1708832.8862900001</v>
      </c>
      <c r="I32" s="6">
        <v>312151.90054</v>
      </c>
      <c r="J32" s="7">
        <f t="shared" si="2"/>
        <v>18.266964724543918</v>
      </c>
      <c r="K32" s="6">
        <v>114583.40639</v>
      </c>
      <c r="L32" s="7" t="str">
        <f t="shared" si="3"/>
        <v>свыше 200</v>
      </c>
      <c r="M32" s="7">
        <v>12623.488889999979</v>
      </c>
    </row>
    <row r="33" spans="1:13" ht="25.5" x14ac:dyDescent="0.2">
      <c r="A33" s="5" t="s">
        <v>1693</v>
      </c>
      <c r="B33" s="5" t="s">
        <v>1694</v>
      </c>
      <c r="C33" s="6">
        <v>5952479.0655300003</v>
      </c>
      <c r="D33" s="6">
        <v>525243.91264999995</v>
      </c>
      <c r="E33" s="7">
        <f t="shared" si="0"/>
        <v>8.8239522872346789</v>
      </c>
      <c r="F33" s="6">
        <v>457133.5563</v>
      </c>
      <c r="G33" s="7">
        <f t="shared" si="1"/>
        <v>114.89944358958886</v>
      </c>
      <c r="H33" s="6">
        <v>3849893.0376499998</v>
      </c>
      <c r="I33" s="6">
        <v>198153.84057</v>
      </c>
      <c r="J33" s="7">
        <f t="shared" si="2"/>
        <v>5.14699599786685</v>
      </c>
      <c r="K33" s="6">
        <v>150054.57777999999</v>
      </c>
      <c r="L33" s="7">
        <f t="shared" si="3"/>
        <v>132.05451209927094</v>
      </c>
      <c r="M33" s="7">
        <v>110332.19121999999</v>
      </c>
    </row>
    <row r="34" spans="1:13" x14ac:dyDescent="0.2">
      <c r="A34" s="5" t="s">
        <v>1695</v>
      </c>
      <c r="B34" s="5" t="s">
        <v>1696</v>
      </c>
      <c r="C34" s="6">
        <v>342288.73177999997</v>
      </c>
      <c r="D34" s="6">
        <v>14057.06005</v>
      </c>
      <c r="E34" s="7">
        <f t="shared" si="0"/>
        <v>4.10678434457928</v>
      </c>
      <c r="F34" s="6">
        <v>42152.03097</v>
      </c>
      <c r="G34" s="7">
        <f t="shared" si="1"/>
        <v>33.348476281023196</v>
      </c>
      <c r="H34" s="6">
        <v>2280</v>
      </c>
      <c r="I34" s="6"/>
      <c r="J34" s="7" t="str">
        <f t="shared" si="2"/>
        <v/>
      </c>
      <c r="K34" s="6">
        <v>17514.440460000002</v>
      </c>
      <c r="L34" s="7" t="str">
        <f t="shared" si="3"/>
        <v/>
      </c>
      <c r="M34" s="7"/>
    </row>
    <row r="35" spans="1:13" ht="25.5" x14ac:dyDescent="0.2">
      <c r="A35" s="5" t="s">
        <v>1697</v>
      </c>
      <c r="B35" s="5" t="s">
        <v>1698</v>
      </c>
      <c r="C35" s="6">
        <v>2898909.9052200001</v>
      </c>
      <c r="D35" s="6">
        <v>182644.24510999999</v>
      </c>
      <c r="E35" s="7">
        <f t="shared" si="0"/>
        <v>6.3004457220666543</v>
      </c>
      <c r="F35" s="6">
        <v>104920.62846000001</v>
      </c>
      <c r="G35" s="7">
        <f t="shared" si="1"/>
        <v>174.07848941700857</v>
      </c>
      <c r="H35" s="6">
        <v>2568580.26241</v>
      </c>
      <c r="I35" s="6">
        <v>134610.18118000001</v>
      </c>
      <c r="J35" s="7">
        <f t="shared" si="2"/>
        <v>5.2406453148441026</v>
      </c>
      <c r="K35" s="6">
        <v>64205.628929999999</v>
      </c>
      <c r="L35" s="7" t="str">
        <f t="shared" si="3"/>
        <v>свыше 200</v>
      </c>
      <c r="M35" s="7">
        <v>72781.066500000015</v>
      </c>
    </row>
    <row r="36" spans="1:13" x14ac:dyDescent="0.2">
      <c r="A36" s="5" t="s">
        <v>1699</v>
      </c>
      <c r="B36" s="5" t="s">
        <v>1700</v>
      </c>
      <c r="C36" s="6">
        <v>1781734.5573400001</v>
      </c>
      <c r="D36" s="6">
        <v>224963.37786000001</v>
      </c>
      <c r="E36" s="7">
        <f t="shared" si="0"/>
        <v>12.626088265125976</v>
      </c>
      <c r="F36" s="6">
        <v>204718.04895</v>
      </c>
      <c r="G36" s="7">
        <f t="shared" si="1"/>
        <v>109.88937175487867</v>
      </c>
      <c r="H36" s="6">
        <v>542173.92062999995</v>
      </c>
      <c r="I36" s="6">
        <v>8001.3515299999999</v>
      </c>
      <c r="J36" s="7">
        <f t="shared" si="2"/>
        <v>1.4757905582589661</v>
      </c>
      <c r="K36" s="6">
        <v>5366.3421500000004</v>
      </c>
      <c r="L36" s="7">
        <f t="shared" si="3"/>
        <v>149.10252284230515</v>
      </c>
      <c r="M36" s="7">
        <v>300</v>
      </c>
    </row>
    <row r="37" spans="1:13" ht="25.5" x14ac:dyDescent="0.2">
      <c r="A37" s="5" t="s">
        <v>1701</v>
      </c>
      <c r="B37" s="5" t="s">
        <v>1702</v>
      </c>
      <c r="C37" s="6">
        <v>929545.87118999998</v>
      </c>
      <c r="D37" s="6">
        <v>103579.22963</v>
      </c>
      <c r="E37" s="7">
        <f t="shared" si="0"/>
        <v>11.142992814049983</v>
      </c>
      <c r="F37" s="6">
        <v>105342.84792</v>
      </c>
      <c r="G37" s="7">
        <f t="shared" si="1"/>
        <v>98.325830063622988</v>
      </c>
      <c r="H37" s="6">
        <v>736858.85461000004</v>
      </c>
      <c r="I37" s="6">
        <v>55542.307860000001</v>
      </c>
      <c r="J37" s="7">
        <f t="shared" si="2"/>
        <v>7.5377132964490308</v>
      </c>
      <c r="K37" s="6">
        <v>62968.166239999999</v>
      </c>
      <c r="L37" s="7">
        <f t="shared" si="3"/>
        <v>88.206964211572057</v>
      </c>
      <c r="M37" s="7">
        <v>37251.12472</v>
      </c>
    </row>
    <row r="38" spans="1:13" ht="25.5" x14ac:dyDescent="0.2">
      <c r="A38" s="5" t="s">
        <v>1703</v>
      </c>
      <c r="B38" s="5" t="s">
        <v>1704</v>
      </c>
      <c r="C38" s="6">
        <v>1797179.99584</v>
      </c>
      <c r="D38" s="6">
        <v>339954.80849000002</v>
      </c>
      <c r="E38" s="7">
        <f t="shared" si="0"/>
        <v>18.916013380791359</v>
      </c>
      <c r="F38" s="6">
        <v>67279.200779999999</v>
      </c>
      <c r="G38" s="7" t="str">
        <f t="shared" si="1"/>
        <v>свыше 200</v>
      </c>
      <c r="H38" s="6">
        <v>1773764.3929099999</v>
      </c>
      <c r="I38" s="6">
        <v>338293.72489999997</v>
      </c>
      <c r="J38" s="7">
        <f t="shared" si="2"/>
        <v>19.072077794108974</v>
      </c>
      <c r="K38" s="6">
        <v>65770.82746</v>
      </c>
      <c r="L38" s="7" t="str">
        <f t="shared" si="3"/>
        <v>свыше 200</v>
      </c>
      <c r="M38" s="7">
        <v>133676.61434999996</v>
      </c>
    </row>
    <row r="39" spans="1:13" ht="25.5" x14ac:dyDescent="0.2">
      <c r="A39" s="5" t="s">
        <v>1705</v>
      </c>
      <c r="B39" s="5" t="s">
        <v>1706</v>
      </c>
      <c r="C39" s="6">
        <v>789864.95707</v>
      </c>
      <c r="D39" s="6">
        <v>22352.894700000001</v>
      </c>
      <c r="E39" s="7">
        <f t="shared" si="0"/>
        <v>2.829964097017033</v>
      </c>
      <c r="F39" s="6">
        <v>16426.589189999999</v>
      </c>
      <c r="G39" s="7">
        <f t="shared" si="1"/>
        <v>136.07751701496105</v>
      </c>
      <c r="H39" s="6">
        <v>789736.3</v>
      </c>
      <c r="I39" s="6">
        <v>22342.710179999998</v>
      </c>
      <c r="J39" s="7">
        <f t="shared" si="2"/>
        <v>2.8291355202996233</v>
      </c>
      <c r="K39" s="6">
        <v>16287.22502</v>
      </c>
      <c r="L39" s="7">
        <f t="shared" si="3"/>
        <v>137.1793546940263</v>
      </c>
      <c r="M39" s="7">
        <v>21241.05042</v>
      </c>
    </row>
    <row r="40" spans="1:13" ht="25.5" x14ac:dyDescent="0.2">
      <c r="A40" s="5" t="s">
        <v>1707</v>
      </c>
      <c r="B40" s="5" t="s">
        <v>1708</v>
      </c>
      <c r="C40" s="6">
        <v>976802.60916999995</v>
      </c>
      <c r="D40" s="6">
        <v>313790.82010999997</v>
      </c>
      <c r="E40" s="7">
        <f t="shared" si="0"/>
        <v>32.124281524660496</v>
      </c>
      <c r="F40" s="6">
        <v>47594.060720000001</v>
      </c>
      <c r="G40" s="7" t="str">
        <f t="shared" si="1"/>
        <v>свыше 200</v>
      </c>
      <c r="H40" s="6">
        <v>972514.89291000005</v>
      </c>
      <c r="I40" s="6">
        <v>313759.19069000002</v>
      </c>
      <c r="J40" s="7">
        <f t="shared" si="2"/>
        <v>32.262661783117437</v>
      </c>
      <c r="K40" s="6">
        <v>47589.338759999999</v>
      </c>
      <c r="L40" s="7" t="str">
        <f t="shared" si="3"/>
        <v>свыше 200</v>
      </c>
      <c r="M40" s="7">
        <v>111493.21634000001</v>
      </c>
    </row>
    <row r="41" spans="1:13" ht="25.5" x14ac:dyDescent="0.2">
      <c r="A41" s="5" t="s">
        <v>1709</v>
      </c>
      <c r="B41" s="5" t="s">
        <v>1710</v>
      </c>
      <c r="C41" s="6">
        <v>30512.429599999999</v>
      </c>
      <c r="D41" s="6">
        <v>3811.0936799999999</v>
      </c>
      <c r="E41" s="7">
        <f t="shared" si="0"/>
        <v>12.490298969833592</v>
      </c>
      <c r="F41" s="6">
        <v>3258.55087</v>
      </c>
      <c r="G41" s="7">
        <f t="shared" si="1"/>
        <v>116.95670351772043</v>
      </c>
      <c r="H41" s="6">
        <v>11513.2</v>
      </c>
      <c r="I41" s="6">
        <v>2191.8240300000002</v>
      </c>
      <c r="J41" s="7">
        <f t="shared" si="2"/>
        <v>19.037487666330822</v>
      </c>
      <c r="K41" s="6">
        <v>1894.26368</v>
      </c>
      <c r="L41" s="7">
        <f t="shared" si="3"/>
        <v>115.70849682342008</v>
      </c>
      <c r="M41" s="7">
        <v>942.34759000000031</v>
      </c>
    </row>
    <row r="42" spans="1:13" x14ac:dyDescent="0.2">
      <c r="A42" s="5" t="s">
        <v>1711</v>
      </c>
      <c r="B42" s="5" t="s">
        <v>1712</v>
      </c>
      <c r="C42" s="6">
        <v>20364128.27121</v>
      </c>
      <c r="D42" s="6">
        <v>4033825.19998</v>
      </c>
      <c r="E42" s="7">
        <f t="shared" si="0"/>
        <v>19.808484538387351</v>
      </c>
      <c r="F42" s="6">
        <v>3630199.3387500001</v>
      </c>
      <c r="G42" s="7">
        <f t="shared" si="1"/>
        <v>111.11855916344753</v>
      </c>
      <c r="H42" s="6">
        <v>14079578.437179999</v>
      </c>
      <c r="I42" s="6">
        <v>2782001.66505</v>
      </c>
      <c r="J42" s="7">
        <f t="shared" si="2"/>
        <v>19.759126151842423</v>
      </c>
      <c r="K42" s="6">
        <v>2514559.24236</v>
      </c>
      <c r="L42" s="7">
        <f t="shared" si="3"/>
        <v>110.63575747927084</v>
      </c>
      <c r="M42" s="7">
        <v>1073495.9785499999</v>
      </c>
    </row>
    <row r="43" spans="1:13" x14ac:dyDescent="0.2">
      <c r="A43" s="5" t="s">
        <v>1713</v>
      </c>
      <c r="B43" s="5" t="s">
        <v>1714</v>
      </c>
      <c r="C43" s="6">
        <v>6335968.5113300001</v>
      </c>
      <c r="D43" s="6">
        <v>1311926.47572</v>
      </c>
      <c r="E43" s="7">
        <f t="shared" si="0"/>
        <v>20.706013190785413</v>
      </c>
      <c r="F43" s="6">
        <v>1182704.6965300001</v>
      </c>
      <c r="G43" s="7">
        <f t="shared" si="1"/>
        <v>110.92595468413464</v>
      </c>
      <c r="H43" s="6">
        <v>3792461.3481200002</v>
      </c>
      <c r="I43" s="6">
        <v>786195.50421000004</v>
      </c>
      <c r="J43" s="7">
        <f t="shared" si="2"/>
        <v>20.730481659351206</v>
      </c>
      <c r="K43" s="6">
        <v>705561.50104999996</v>
      </c>
      <c r="L43" s="7">
        <f t="shared" si="3"/>
        <v>111.42834508969133</v>
      </c>
      <c r="M43" s="7">
        <v>267153.07626000006</v>
      </c>
    </row>
    <row r="44" spans="1:13" x14ac:dyDescent="0.2">
      <c r="A44" s="5" t="s">
        <v>1715</v>
      </c>
      <c r="B44" s="5" t="s">
        <v>1716</v>
      </c>
      <c r="C44" s="6">
        <v>9609830.6535599995</v>
      </c>
      <c r="D44" s="6">
        <v>1808841.5634399999</v>
      </c>
      <c r="E44" s="7">
        <f t="shared" si="0"/>
        <v>18.822824549669949</v>
      </c>
      <c r="F44" s="6">
        <v>1563487.1645599999</v>
      </c>
      <c r="G44" s="7">
        <f t="shared" si="1"/>
        <v>115.69276706848106</v>
      </c>
      <c r="H44" s="6">
        <v>7594789.0642400002</v>
      </c>
      <c r="I44" s="6">
        <v>1462005.96114</v>
      </c>
      <c r="J44" s="7">
        <f t="shared" si="2"/>
        <v>19.250119374925667</v>
      </c>
      <c r="K44" s="6">
        <v>1268821.13212</v>
      </c>
      <c r="L44" s="7">
        <f t="shared" si="3"/>
        <v>115.22553684909225</v>
      </c>
      <c r="M44" s="7">
        <v>595892.24800000002</v>
      </c>
    </row>
    <row r="45" spans="1:13" x14ac:dyDescent="0.2">
      <c r="A45" s="5" t="s">
        <v>1717</v>
      </c>
      <c r="B45" s="5" t="s">
        <v>1718</v>
      </c>
      <c r="C45" s="6">
        <v>1409567.56895</v>
      </c>
      <c r="D45" s="6">
        <v>320472.15836</v>
      </c>
      <c r="E45" s="7">
        <f t="shared" si="0"/>
        <v>22.735494588508637</v>
      </c>
      <c r="F45" s="6">
        <v>296603.87598999997</v>
      </c>
      <c r="G45" s="7">
        <f t="shared" si="1"/>
        <v>108.04719165935808</v>
      </c>
      <c r="H45" s="6">
        <v>294333.51386000001</v>
      </c>
      <c r="I45" s="6">
        <v>62282.760900000001</v>
      </c>
      <c r="J45" s="7">
        <f t="shared" si="2"/>
        <v>21.160607938661329</v>
      </c>
      <c r="K45" s="6">
        <v>57697.258179999997</v>
      </c>
      <c r="L45" s="7">
        <f t="shared" si="3"/>
        <v>107.94752275003165</v>
      </c>
      <c r="M45" s="7">
        <v>29632.57878</v>
      </c>
    </row>
    <row r="46" spans="1:13" ht="25.5" x14ac:dyDescent="0.2">
      <c r="A46" s="5" t="s">
        <v>1719</v>
      </c>
      <c r="B46" s="5" t="s">
        <v>1720</v>
      </c>
      <c r="C46" s="6">
        <v>1690862.1225699999</v>
      </c>
      <c r="D46" s="6">
        <v>402375.61679</v>
      </c>
      <c r="E46" s="7">
        <f t="shared" si="0"/>
        <v>23.797068455139048</v>
      </c>
      <c r="F46" s="6">
        <v>416480.50718000002</v>
      </c>
      <c r="G46" s="7">
        <f t="shared" si="1"/>
        <v>96.613313193094058</v>
      </c>
      <c r="H46" s="6">
        <v>1690862.1225699999</v>
      </c>
      <c r="I46" s="6">
        <v>402375.61679</v>
      </c>
      <c r="J46" s="7">
        <f t="shared" si="2"/>
        <v>23.797068455139048</v>
      </c>
      <c r="K46" s="6">
        <v>416480.50718000002</v>
      </c>
      <c r="L46" s="7">
        <f t="shared" si="3"/>
        <v>96.613313193094058</v>
      </c>
      <c r="M46" s="7">
        <v>148003.01758000001</v>
      </c>
    </row>
    <row r="47" spans="1:13" ht="38.25" x14ac:dyDescent="0.2">
      <c r="A47" s="5" t="s">
        <v>1721</v>
      </c>
      <c r="B47" s="5" t="s">
        <v>1722</v>
      </c>
      <c r="C47" s="6">
        <v>79093.693650000001</v>
      </c>
      <c r="D47" s="6">
        <v>15354.17332</v>
      </c>
      <c r="E47" s="7">
        <f t="shared" si="0"/>
        <v>19.412639126381219</v>
      </c>
      <c r="F47" s="6">
        <v>13325.39501</v>
      </c>
      <c r="G47" s="7">
        <f t="shared" si="1"/>
        <v>115.22490183951402</v>
      </c>
      <c r="H47" s="6">
        <v>75448.073650000006</v>
      </c>
      <c r="I47" s="6">
        <v>15132.97832</v>
      </c>
      <c r="J47" s="7">
        <f t="shared" si="2"/>
        <v>20.057474747733337</v>
      </c>
      <c r="K47" s="6">
        <v>13102.81601</v>
      </c>
      <c r="L47" s="7">
        <f t="shared" si="3"/>
        <v>115.49409156360426</v>
      </c>
      <c r="M47" s="7">
        <v>5374.1087900000002</v>
      </c>
    </row>
    <row r="48" spans="1:13" x14ac:dyDescent="0.2">
      <c r="A48" s="5" t="s">
        <v>1723</v>
      </c>
      <c r="B48" s="5" t="s">
        <v>1724</v>
      </c>
      <c r="C48" s="6">
        <v>81206.157949999993</v>
      </c>
      <c r="D48" s="6">
        <v>10663.803239999999</v>
      </c>
      <c r="E48" s="7">
        <f t="shared" si="0"/>
        <v>13.131766739372011</v>
      </c>
      <c r="F48" s="6">
        <v>32889.460480000002</v>
      </c>
      <c r="G48" s="7">
        <f t="shared" si="1"/>
        <v>32.423162570528127</v>
      </c>
      <c r="H48" s="6">
        <v>10507.398870000001</v>
      </c>
      <c r="I48" s="6">
        <v>128.59899999999999</v>
      </c>
      <c r="J48" s="7">
        <f t="shared" si="2"/>
        <v>1.2238899616456644</v>
      </c>
      <c r="K48" s="6">
        <v>23297.17654</v>
      </c>
      <c r="L48" s="7">
        <f t="shared" si="3"/>
        <v>0.55199392844537376</v>
      </c>
      <c r="M48" s="7">
        <v>30.59899999999999</v>
      </c>
    </row>
    <row r="49" spans="1:13" ht="25.5" x14ac:dyDescent="0.2">
      <c r="A49" s="5" t="s">
        <v>1725</v>
      </c>
      <c r="B49" s="5" t="s">
        <v>1726</v>
      </c>
      <c r="C49" s="6">
        <v>1157599.5632</v>
      </c>
      <c r="D49" s="6">
        <v>164191.40911000001</v>
      </c>
      <c r="E49" s="7">
        <f t="shared" si="0"/>
        <v>14.18378291851795</v>
      </c>
      <c r="F49" s="6">
        <v>124708.239</v>
      </c>
      <c r="G49" s="7">
        <f t="shared" si="1"/>
        <v>131.6604343278394</v>
      </c>
      <c r="H49" s="6">
        <v>621176.91587000003</v>
      </c>
      <c r="I49" s="6">
        <v>53880.24469</v>
      </c>
      <c r="J49" s="7">
        <f t="shared" si="2"/>
        <v>8.6738968099832068</v>
      </c>
      <c r="K49" s="6">
        <v>29598.851279999999</v>
      </c>
      <c r="L49" s="7">
        <f t="shared" si="3"/>
        <v>182.03491811321402</v>
      </c>
      <c r="M49" s="7">
        <v>27410.350139999999</v>
      </c>
    </row>
    <row r="50" spans="1:13" x14ac:dyDescent="0.2">
      <c r="A50" s="5" t="s">
        <v>1727</v>
      </c>
      <c r="B50" s="5" t="s">
        <v>1728</v>
      </c>
      <c r="C50" s="6">
        <v>2783126.39695</v>
      </c>
      <c r="D50" s="6">
        <v>689030.54131</v>
      </c>
      <c r="E50" s="7">
        <f t="shared" si="0"/>
        <v>24.757428985801781</v>
      </c>
      <c r="F50" s="6">
        <v>501567.65914</v>
      </c>
      <c r="G50" s="7">
        <f t="shared" si="1"/>
        <v>137.37539268210165</v>
      </c>
      <c r="H50" s="6">
        <v>1479537.20603</v>
      </c>
      <c r="I50" s="6">
        <v>389417.54829000001</v>
      </c>
      <c r="J50" s="7">
        <f t="shared" si="2"/>
        <v>26.32022680490158</v>
      </c>
      <c r="K50" s="6">
        <v>250418.75784000001</v>
      </c>
      <c r="L50" s="7">
        <f t="shared" si="3"/>
        <v>155.50654098316807</v>
      </c>
      <c r="M50" s="7">
        <v>164556.47666000001</v>
      </c>
    </row>
    <row r="51" spans="1:13" x14ac:dyDescent="0.2">
      <c r="A51" s="5" t="s">
        <v>1729</v>
      </c>
      <c r="B51" s="5" t="s">
        <v>1730</v>
      </c>
      <c r="C51" s="6">
        <v>2629093.9563899999</v>
      </c>
      <c r="D51" s="6">
        <v>657002.62892000005</v>
      </c>
      <c r="E51" s="7">
        <f t="shared" si="0"/>
        <v>24.989697584719572</v>
      </c>
      <c r="F51" s="6">
        <v>476089.01264999999</v>
      </c>
      <c r="G51" s="7">
        <f t="shared" si="1"/>
        <v>137.99995619789695</v>
      </c>
      <c r="H51" s="6">
        <v>1442030.44169</v>
      </c>
      <c r="I51" s="6">
        <v>380658.04274</v>
      </c>
      <c r="J51" s="7">
        <f t="shared" si="2"/>
        <v>26.397365252142979</v>
      </c>
      <c r="K51" s="6">
        <v>243794.33</v>
      </c>
      <c r="L51" s="7">
        <f t="shared" si="3"/>
        <v>156.13900566924588</v>
      </c>
      <c r="M51" s="7">
        <v>160875.52741000001</v>
      </c>
    </row>
    <row r="52" spans="1:13" x14ac:dyDescent="0.2">
      <c r="A52" s="5" t="s">
        <v>1731</v>
      </c>
      <c r="B52" s="5" t="s">
        <v>1732</v>
      </c>
      <c r="C52" s="6">
        <v>914.81645000000003</v>
      </c>
      <c r="D52" s="6">
        <v>228</v>
      </c>
      <c r="E52" s="7">
        <f t="shared" si="0"/>
        <v>24.92303237441784</v>
      </c>
      <c r="F52" s="6">
        <v>207</v>
      </c>
      <c r="G52" s="7">
        <f t="shared" si="1"/>
        <v>110.14492753623189</v>
      </c>
      <c r="H52" s="6"/>
      <c r="I52" s="6"/>
      <c r="J52" s="7" t="str">
        <f t="shared" si="2"/>
        <v xml:space="preserve"> </v>
      </c>
      <c r="K52" s="6"/>
      <c r="L52" s="7" t="str">
        <f t="shared" si="3"/>
        <v xml:space="preserve"> </v>
      </c>
      <c r="M52" s="7"/>
    </row>
    <row r="53" spans="1:13" ht="25.5" x14ac:dyDescent="0.2">
      <c r="A53" s="5" t="s">
        <v>1733</v>
      </c>
      <c r="B53" s="5" t="s">
        <v>1734</v>
      </c>
      <c r="C53" s="6">
        <v>153117.62411</v>
      </c>
      <c r="D53" s="6">
        <v>31799.912390000001</v>
      </c>
      <c r="E53" s="7">
        <f t="shared" si="0"/>
        <v>20.768290113458711</v>
      </c>
      <c r="F53" s="6">
        <v>25271.646489999999</v>
      </c>
      <c r="G53" s="7">
        <f t="shared" si="1"/>
        <v>125.832372665482</v>
      </c>
      <c r="H53" s="6">
        <v>37506.764340000002</v>
      </c>
      <c r="I53" s="6">
        <v>8759.5055499999999</v>
      </c>
      <c r="J53" s="7">
        <f t="shared" si="2"/>
        <v>23.354468731546145</v>
      </c>
      <c r="K53" s="6">
        <v>6624.4278400000003</v>
      </c>
      <c r="L53" s="7">
        <f t="shared" si="3"/>
        <v>132.23037161198815</v>
      </c>
      <c r="M53" s="7">
        <v>3680.9492499999997</v>
      </c>
    </row>
    <row r="54" spans="1:13" x14ac:dyDescent="0.2">
      <c r="A54" s="5" t="s">
        <v>1735</v>
      </c>
      <c r="B54" s="5" t="s">
        <v>1736</v>
      </c>
      <c r="C54" s="6">
        <v>5482590.4946400002</v>
      </c>
      <c r="D54" s="6">
        <v>1147787.40026</v>
      </c>
      <c r="E54" s="7">
        <f t="shared" si="0"/>
        <v>20.935129139813068</v>
      </c>
      <c r="F54" s="6">
        <v>1007730.68314</v>
      </c>
      <c r="G54" s="7">
        <f t="shared" si="1"/>
        <v>113.89822890810426</v>
      </c>
      <c r="H54" s="6">
        <v>5481489.1946400004</v>
      </c>
      <c r="I54" s="6">
        <v>1147787.40026</v>
      </c>
      <c r="J54" s="7">
        <f t="shared" si="2"/>
        <v>20.939335270100472</v>
      </c>
      <c r="K54" s="6">
        <v>1007719.73883</v>
      </c>
      <c r="L54" s="7">
        <f t="shared" si="3"/>
        <v>113.89946589640327</v>
      </c>
      <c r="M54" s="7">
        <v>439746.66338000004</v>
      </c>
    </row>
    <row r="55" spans="1:13" x14ac:dyDescent="0.2">
      <c r="A55" s="5" t="s">
        <v>1737</v>
      </c>
      <c r="B55" s="5" t="s">
        <v>1738</v>
      </c>
      <c r="C55" s="6">
        <v>2008358.1525699999</v>
      </c>
      <c r="D55" s="6">
        <v>417443.26874000003</v>
      </c>
      <c r="E55" s="7">
        <f t="shared" si="0"/>
        <v>20.785300082349249</v>
      </c>
      <c r="F55" s="6">
        <v>490823.10923</v>
      </c>
      <c r="G55" s="7">
        <f t="shared" si="1"/>
        <v>85.04963619070061</v>
      </c>
      <c r="H55" s="6">
        <v>2008358.1525699999</v>
      </c>
      <c r="I55" s="6">
        <v>417443.26874000003</v>
      </c>
      <c r="J55" s="7">
        <f t="shared" si="2"/>
        <v>20.785300082349249</v>
      </c>
      <c r="K55" s="6">
        <v>490823.10923</v>
      </c>
      <c r="L55" s="7">
        <f t="shared" si="3"/>
        <v>85.04963619070061</v>
      </c>
      <c r="M55" s="7">
        <v>148095.70255000005</v>
      </c>
    </row>
    <row r="56" spans="1:13" x14ac:dyDescent="0.2">
      <c r="A56" s="5" t="s">
        <v>1739</v>
      </c>
      <c r="B56" s="5" t="s">
        <v>1740</v>
      </c>
      <c r="C56" s="6">
        <v>2527294.9506399999</v>
      </c>
      <c r="D56" s="6">
        <v>555782.90292000002</v>
      </c>
      <c r="E56" s="7">
        <f t="shared" si="0"/>
        <v>21.991216449795708</v>
      </c>
      <c r="F56" s="6">
        <v>373730.29466000001</v>
      </c>
      <c r="G56" s="7">
        <f t="shared" si="1"/>
        <v>148.71229623641341</v>
      </c>
      <c r="H56" s="6">
        <v>2526293.6506400001</v>
      </c>
      <c r="I56" s="6">
        <v>555782.90292000002</v>
      </c>
      <c r="J56" s="7">
        <f t="shared" si="2"/>
        <v>21.999932699003555</v>
      </c>
      <c r="K56" s="6">
        <v>373719.35035000002</v>
      </c>
      <c r="L56" s="7">
        <f t="shared" si="3"/>
        <v>148.71665125166564</v>
      </c>
      <c r="M56" s="7">
        <v>210799.18837000005</v>
      </c>
    </row>
    <row r="57" spans="1:13" ht="25.5" x14ac:dyDescent="0.2">
      <c r="A57" s="5" t="s">
        <v>1741</v>
      </c>
      <c r="B57" s="5" t="s">
        <v>1742</v>
      </c>
      <c r="C57" s="6">
        <v>79225.591769999999</v>
      </c>
      <c r="D57" s="6">
        <v>23384.901730000001</v>
      </c>
      <c r="E57" s="7">
        <f t="shared" si="0"/>
        <v>29.516853339371409</v>
      </c>
      <c r="F57" s="6">
        <v>14448.51305</v>
      </c>
      <c r="G57" s="7">
        <f t="shared" si="1"/>
        <v>161.84988482257697</v>
      </c>
      <c r="H57" s="6">
        <v>79225.591769999999</v>
      </c>
      <c r="I57" s="6">
        <v>23384.901730000001</v>
      </c>
      <c r="J57" s="7">
        <f t="shared" si="2"/>
        <v>29.516853339371409</v>
      </c>
      <c r="K57" s="6">
        <v>14448.51305</v>
      </c>
      <c r="L57" s="7">
        <f t="shared" si="3"/>
        <v>161.84988482257697</v>
      </c>
      <c r="M57" s="7">
        <v>13335.739450000001</v>
      </c>
    </row>
    <row r="58" spans="1:13" x14ac:dyDescent="0.2">
      <c r="A58" s="5" t="s">
        <v>1743</v>
      </c>
      <c r="B58" s="5" t="s">
        <v>1744</v>
      </c>
      <c r="C58" s="6">
        <v>103105.325</v>
      </c>
      <c r="D58" s="6">
        <v>22938.9447</v>
      </c>
      <c r="E58" s="7">
        <f t="shared" si="0"/>
        <v>22.248069825685533</v>
      </c>
      <c r="F58" s="6">
        <v>17357.778999999999</v>
      </c>
      <c r="G58" s="7">
        <f t="shared" si="1"/>
        <v>132.15368567603034</v>
      </c>
      <c r="H58" s="6">
        <v>103105.325</v>
      </c>
      <c r="I58" s="6">
        <v>22938.9447</v>
      </c>
      <c r="J58" s="7">
        <f t="shared" si="2"/>
        <v>22.248069825685533</v>
      </c>
      <c r="K58" s="6">
        <v>17357.778999999999</v>
      </c>
      <c r="L58" s="7">
        <f t="shared" si="3"/>
        <v>132.15368567603034</v>
      </c>
      <c r="M58" s="7">
        <v>8907.3755000000001</v>
      </c>
    </row>
    <row r="59" spans="1:13" ht="38.25" x14ac:dyDescent="0.2">
      <c r="A59" s="5" t="s">
        <v>1745</v>
      </c>
      <c r="B59" s="5" t="s">
        <v>1746</v>
      </c>
      <c r="C59" s="6">
        <v>173408.58741000001</v>
      </c>
      <c r="D59" s="6">
        <v>43352.14185</v>
      </c>
      <c r="E59" s="7">
        <f t="shared" si="0"/>
        <v>24.99999711519477</v>
      </c>
      <c r="F59" s="6">
        <v>39147.757290000001</v>
      </c>
      <c r="G59" s="7">
        <f t="shared" si="1"/>
        <v>110.73978396477384</v>
      </c>
      <c r="H59" s="6">
        <v>173408.58741000001</v>
      </c>
      <c r="I59" s="6">
        <v>43352.14185</v>
      </c>
      <c r="J59" s="7">
        <f t="shared" si="2"/>
        <v>24.99999711519477</v>
      </c>
      <c r="K59" s="6">
        <v>39147.757290000001</v>
      </c>
      <c r="L59" s="7">
        <f t="shared" si="3"/>
        <v>110.73978396477384</v>
      </c>
      <c r="M59" s="7">
        <v>17112.513920000001</v>
      </c>
    </row>
    <row r="60" spans="1:13" ht="25.5" x14ac:dyDescent="0.2">
      <c r="A60" s="5" t="s">
        <v>1747</v>
      </c>
      <c r="B60" s="5" t="s">
        <v>1748</v>
      </c>
      <c r="C60" s="6">
        <v>591197.88725000003</v>
      </c>
      <c r="D60" s="6">
        <v>84885.240319999997</v>
      </c>
      <c r="E60" s="7">
        <f t="shared" si="0"/>
        <v>14.358177211161877</v>
      </c>
      <c r="F60" s="6">
        <v>72223.229909999995</v>
      </c>
      <c r="G60" s="7">
        <f t="shared" si="1"/>
        <v>117.53176980007484</v>
      </c>
      <c r="H60" s="6">
        <v>591097.88725000003</v>
      </c>
      <c r="I60" s="6">
        <v>84885.240319999997</v>
      </c>
      <c r="J60" s="7">
        <f t="shared" si="2"/>
        <v>14.360606280444795</v>
      </c>
      <c r="K60" s="6">
        <v>72223.229909999995</v>
      </c>
      <c r="L60" s="7">
        <f t="shared" si="3"/>
        <v>117.53176980007484</v>
      </c>
      <c r="M60" s="7">
        <v>41496.14359</v>
      </c>
    </row>
    <row r="61" spans="1:13" x14ac:dyDescent="0.2">
      <c r="A61" s="5" t="s">
        <v>1749</v>
      </c>
      <c r="B61" s="5" t="s">
        <v>1750</v>
      </c>
      <c r="C61" s="6">
        <v>17080370.226240002</v>
      </c>
      <c r="D61" s="6">
        <v>4899012.3713400001</v>
      </c>
      <c r="E61" s="7">
        <f t="shared" si="0"/>
        <v>28.682120507047387</v>
      </c>
      <c r="F61" s="6">
        <v>4276554.7374400003</v>
      </c>
      <c r="G61" s="7">
        <f t="shared" si="1"/>
        <v>114.55511906466585</v>
      </c>
      <c r="H61" s="6">
        <v>16842657.520410001</v>
      </c>
      <c r="I61" s="6">
        <v>4852639.4930499997</v>
      </c>
      <c r="J61" s="7">
        <f t="shared" si="2"/>
        <v>28.81160224964232</v>
      </c>
      <c r="K61" s="6">
        <v>4239470.9411899997</v>
      </c>
      <c r="L61" s="7">
        <f t="shared" si="3"/>
        <v>114.46332715487104</v>
      </c>
      <c r="M61" s="7">
        <v>1749173.8000099999</v>
      </c>
    </row>
    <row r="62" spans="1:13" x14ac:dyDescent="0.2">
      <c r="A62" s="5" t="s">
        <v>1751</v>
      </c>
      <c r="B62" s="5" t="s">
        <v>1752</v>
      </c>
      <c r="C62" s="6">
        <v>169765.05773</v>
      </c>
      <c r="D62" s="6">
        <v>39797.764430000003</v>
      </c>
      <c r="E62" s="7">
        <f t="shared" si="0"/>
        <v>23.442847993664099</v>
      </c>
      <c r="F62" s="6">
        <v>32604.091629999999</v>
      </c>
      <c r="G62" s="7">
        <f t="shared" si="1"/>
        <v>122.0637117624246</v>
      </c>
      <c r="H62" s="6">
        <v>80057.201249999998</v>
      </c>
      <c r="I62" s="6">
        <v>18610.771799999999</v>
      </c>
      <c r="J62" s="7">
        <f t="shared" si="2"/>
        <v>23.246842894098798</v>
      </c>
      <c r="K62" s="6">
        <v>14621.375319999999</v>
      </c>
      <c r="L62" s="7">
        <f t="shared" si="3"/>
        <v>127.28468692369222</v>
      </c>
      <c r="M62" s="7">
        <v>6683.095269999998</v>
      </c>
    </row>
    <row r="63" spans="1:13" x14ac:dyDescent="0.2">
      <c r="A63" s="5" t="s">
        <v>1753</v>
      </c>
      <c r="B63" s="5" t="s">
        <v>1754</v>
      </c>
      <c r="C63" s="6">
        <v>2586776.5297599998</v>
      </c>
      <c r="D63" s="6">
        <v>510802.21526999999</v>
      </c>
      <c r="E63" s="7">
        <f t="shared" si="0"/>
        <v>19.746669625048437</v>
      </c>
      <c r="F63" s="6">
        <v>468121.83532000001</v>
      </c>
      <c r="G63" s="7">
        <f t="shared" si="1"/>
        <v>109.11736576458229</v>
      </c>
      <c r="H63" s="6">
        <v>2586776.5297599998</v>
      </c>
      <c r="I63" s="6">
        <v>510802.21526999999</v>
      </c>
      <c r="J63" s="7">
        <f t="shared" si="2"/>
        <v>19.746669625048437</v>
      </c>
      <c r="K63" s="6">
        <v>468121.83532000001</v>
      </c>
      <c r="L63" s="7">
        <f t="shared" si="3"/>
        <v>109.11736576458229</v>
      </c>
      <c r="M63" s="7">
        <v>174203.59661000001</v>
      </c>
    </row>
    <row r="64" spans="1:13" x14ac:dyDescent="0.2">
      <c r="A64" s="5" t="s">
        <v>1755</v>
      </c>
      <c r="B64" s="5" t="s">
        <v>1756</v>
      </c>
      <c r="C64" s="6">
        <v>10443642.22201</v>
      </c>
      <c r="D64" s="6">
        <v>3088141.9613999999</v>
      </c>
      <c r="E64" s="7">
        <f t="shared" si="0"/>
        <v>29.569587848305773</v>
      </c>
      <c r="F64" s="6">
        <v>2558021.1862400002</v>
      </c>
      <c r="G64" s="7">
        <f t="shared" si="1"/>
        <v>120.72386178862016</v>
      </c>
      <c r="H64" s="6">
        <v>10347279.743729999</v>
      </c>
      <c r="I64" s="6">
        <v>3073616.5612400002</v>
      </c>
      <c r="J64" s="7">
        <f t="shared" si="2"/>
        <v>29.704585527442397</v>
      </c>
      <c r="K64" s="6">
        <v>2544990.7670800001</v>
      </c>
      <c r="L64" s="7">
        <f t="shared" si="3"/>
        <v>120.77122640277867</v>
      </c>
      <c r="M64" s="7">
        <v>1135424.4694800002</v>
      </c>
    </row>
    <row r="65" spans="1:13" x14ac:dyDescent="0.2">
      <c r="A65" s="5" t="s">
        <v>1757</v>
      </c>
      <c r="B65" s="5" t="s">
        <v>1758</v>
      </c>
      <c r="C65" s="6">
        <v>3364355.8703399999</v>
      </c>
      <c r="D65" s="6">
        <v>1159112.3844900001</v>
      </c>
      <c r="E65" s="7">
        <f t="shared" si="0"/>
        <v>34.452728223808883</v>
      </c>
      <c r="F65" s="6">
        <v>1147105.2012499999</v>
      </c>
      <c r="G65" s="7">
        <f t="shared" si="1"/>
        <v>101.04673775578001</v>
      </c>
      <c r="H65" s="6">
        <v>3349925.1651400002</v>
      </c>
      <c r="I65" s="6">
        <v>1159498.1934100001</v>
      </c>
      <c r="J65" s="7">
        <f t="shared" si="2"/>
        <v>34.612659574487608</v>
      </c>
      <c r="K65" s="6">
        <v>1146666.4729899999</v>
      </c>
      <c r="L65" s="7">
        <f t="shared" si="3"/>
        <v>101.11904557447649</v>
      </c>
      <c r="M65" s="7">
        <v>396587.63066000002</v>
      </c>
    </row>
    <row r="66" spans="1:13" ht="25.5" x14ac:dyDescent="0.2">
      <c r="A66" s="5" t="s">
        <v>1759</v>
      </c>
      <c r="B66" s="5" t="s">
        <v>1760</v>
      </c>
      <c r="C66" s="6">
        <v>515830.54639999999</v>
      </c>
      <c r="D66" s="6">
        <v>101158.04575</v>
      </c>
      <c r="E66" s="7">
        <f t="shared" si="0"/>
        <v>19.610712559770967</v>
      </c>
      <c r="F66" s="6">
        <v>70702.422999999995</v>
      </c>
      <c r="G66" s="7">
        <f t="shared" si="1"/>
        <v>143.07578362625566</v>
      </c>
      <c r="H66" s="6">
        <v>478618.88053000002</v>
      </c>
      <c r="I66" s="6">
        <v>90111.751329999999</v>
      </c>
      <c r="J66" s="7">
        <f t="shared" si="2"/>
        <v>18.827454368330493</v>
      </c>
      <c r="K66" s="6">
        <v>65070.49048</v>
      </c>
      <c r="L66" s="7">
        <f t="shared" si="3"/>
        <v>138.48328276808772</v>
      </c>
      <c r="M66" s="7">
        <v>36275.007989999998</v>
      </c>
    </row>
    <row r="67" spans="1:13" x14ac:dyDescent="0.2">
      <c r="A67" s="5" t="s">
        <v>1761</v>
      </c>
      <c r="B67" s="5" t="s">
        <v>1762</v>
      </c>
      <c r="C67" s="6">
        <v>1992190.5126</v>
      </c>
      <c r="D67" s="6">
        <v>195488.63888000001</v>
      </c>
      <c r="E67" s="7">
        <f t="shared" si="0"/>
        <v>9.8127482107556361</v>
      </c>
      <c r="F67" s="6">
        <v>167306.33204000001</v>
      </c>
      <c r="G67" s="7">
        <f t="shared" si="1"/>
        <v>116.84473414506638</v>
      </c>
      <c r="H67" s="6">
        <v>1564394.6335400001</v>
      </c>
      <c r="I67" s="6">
        <v>110843.71986</v>
      </c>
      <c r="J67" s="7">
        <f t="shared" si="2"/>
        <v>7.0854065517456171</v>
      </c>
      <c r="K67" s="6">
        <v>90733.497560000003</v>
      </c>
      <c r="L67" s="7">
        <f t="shared" si="3"/>
        <v>122.16405499711014</v>
      </c>
      <c r="M67" s="7">
        <v>30975.654200000004</v>
      </c>
    </row>
    <row r="68" spans="1:13" x14ac:dyDescent="0.2">
      <c r="A68" s="5" t="s">
        <v>1763</v>
      </c>
      <c r="B68" s="5" t="s">
        <v>1764</v>
      </c>
      <c r="C68" s="6">
        <v>229012.55708999999</v>
      </c>
      <c r="D68" s="6">
        <v>50636.299460000002</v>
      </c>
      <c r="E68" s="7">
        <f t="shared" si="0"/>
        <v>22.110708732927847</v>
      </c>
      <c r="F68" s="6">
        <v>48679.222139999998</v>
      </c>
      <c r="G68" s="7">
        <f t="shared" si="1"/>
        <v>104.02035454545988</v>
      </c>
      <c r="H68" s="6">
        <v>6207.0069299999996</v>
      </c>
      <c r="I68" s="6">
        <v>1376.75172</v>
      </c>
      <c r="J68" s="7">
        <f t="shared" si="2"/>
        <v>22.180605491929104</v>
      </c>
      <c r="K68" s="6">
        <v>1312.95804</v>
      </c>
      <c r="L68" s="7">
        <f t="shared" si="3"/>
        <v>104.85877522788161</v>
      </c>
      <c r="M68" s="7">
        <v>458.91723999999999</v>
      </c>
    </row>
    <row r="69" spans="1:13" x14ac:dyDescent="0.2">
      <c r="A69" s="5" t="s">
        <v>1765</v>
      </c>
      <c r="B69" s="5" t="s">
        <v>1766</v>
      </c>
      <c r="C69" s="6">
        <v>1378394.4421000001</v>
      </c>
      <c r="D69" s="6">
        <v>27096.93103</v>
      </c>
      <c r="E69" s="7">
        <f t="shared" si="0"/>
        <v>1.9658328706489492</v>
      </c>
      <c r="F69" s="6">
        <v>23732.473399999999</v>
      </c>
      <c r="G69" s="7">
        <f t="shared" si="1"/>
        <v>114.17659918245184</v>
      </c>
      <c r="H69" s="6">
        <v>1216869.17453</v>
      </c>
      <c r="I69" s="6">
        <v>956.15515000000005</v>
      </c>
      <c r="J69" s="7">
        <f t="shared" si="2"/>
        <v>7.8575016116198576E-2</v>
      </c>
      <c r="K69" s="6">
        <v>700</v>
      </c>
      <c r="L69" s="7">
        <f t="shared" si="3"/>
        <v>136.59359285714285</v>
      </c>
      <c r="M69" s="7">
        <v>556.15515000000005</v>
      </c>
    </row>
    <row r="70" spans="1:13" x14ac:dyDescent="0.2">
      <c r="A70" s="5" t="s">
        <v>1767</v>
      </c>
      <c r="B70" s="5" t="s">
        <v>1768</v>
      </c>
      <c r="C70" s="6">
        <v>338907.69971999998</v>
      </c>
      <c r="D70" s="6">
        <v>107775.28361</v>
      </c>
      <c r="E70" s="7">
        <f t="shared" ref="E70:E83" si="4">IF(C70=0," ",IF(D70/C70*100&gt;200,"свыше 200",IF(D70/C70&gt;0,D70/C70*100,"")))</f>
        <v>31.800777527050045</v>
      </c>
      <c r="F70" s="6">
        <v>86639.677970000004</v>
      </c>
      <c r="G70" s="7">
        <f t="shared" ref="G70:G83" si="5">IF(F70=0," ",IF(D70/F70*100&gt;200,"свыше 200",IF(D70/F70&gt;0,D70/F70*100,"")))</f>
        <v>124.39483402433518</v>
      </c>
      <c r="H70" s="6">
        <v>328320.72097000002</v>
      </c>
      <c r="I70" s="6">
        <v>105831.63748</v>
      </c>
      <c r="J70" s="7">
        <f t="shared" ref="J70:J83" si="6">IF(H70=0," ",IF(I70/H70*100&gt;200,"свыше 200",IF(I70/H70&gt;0,I70/H70*100,"")))</f>
        <v>32.234224257100806</v>
      </c>
      <c r="K70" s="6">
        <v>86598.977970000007</v>
      </c>
      <c r="L70" s="7">
        <f t="shared" ref="L70:L83" si="7">IF(K70=0," ",IF(I70/K70*100&gt;200,"свыше 200",IF(I70/K70&gt;0,I70/K70*100,"")))</f>
        <v>122.20887585608997</v>
      </c>
      <c r="M70" s="7">
        <v>28707.923150000002</v>
      </c>
    </row>
    <row r="71" spans="1:13" ht="25.5" x14ac:dyDescent="0.2">
      <c r="A71" s="5" t="s">
        <v>1769</v>
      </c>
      <c r="B71" s="5" t="s">
        <v>1770</v>
      </c>
      <c r="C71" s="6">
        <v>45875.813690000003</v>
      </c>
      <c r="D71" s="6">
        <v>9980.1247800000001</v>
      </c>
      <c r="E71" s="7">
        <f t="shared" si="4"/>
        <v>21.754654527632859</v>
      </c>
      <c r="F71" s="6">
        <v>8254.9585299999999</v>
      </c>
      <c r="G71" s="7">
        <f t="shared" si="5"/>
        <v>120.89854532558142</v>
      </c>
      <c r="H71" s="6">
        <v>12997.731110000001</v>
      </c>
      <c r="I71" s="6">
        <v>2679.17551</v>
      </c>
      <c r="J71" s="7">
        <f t="shared" si="6"/>
        <v>20.612639908658643</v>
      </c>
      <c r="K71" s="6">
        <v>2121.5615499999999</v>
      </c>
      <c r="L71" s="7">
        <f t="shared" si="7"/>
        <v>126.28318560920376</v>
      </c>
      <c r="M71" s="7">
        <v>1252.6586600000001</v>
      </c>
    </row>
    <row r="72" spans="1:13" ht="25.5" x14ac:dyDescent="0.2">
      <c r="A72" s="5" t="s">
        <v>1771</v>
      </c>
      <c r="B72" s="5" t="s">
        <v>1772</v>
      </c>
      <c r="C72" s="6">
        <v>164724.42533</v>
      </c>
      <c r="D72" s="6">
        <v>39030.831570000002</v>
      </c>
      <c r="E72" s="7">
        <f t="shared" si="4"/>
        <v>23.694622999477915</v>
      </c>
      <c r="F72" s="6">
        <v>33355.985000000001</v>
      </c>
      <c r="G72" s="7">
        <f t="shared" si="5"/>
        <v>117.01297854043284</v>
      </c>
      <c r="H72" s="6">
        <v>137976.30056999999</v>
      </c>
      <c r="I72" s="6">
        <v>33038.502800000002</v>
      </c>
      <c r="J72" s="7">
        <f t="shared" si="6"/>
        <v>23.945056262208208</v>
      </c>
      <c r="K72" s="6">
        <v>27465.45564</v>
      </c>
      <c r="L72" s="7">
        <f t="shared" si="7"/>
        <v>120.2911148937342</v>
      </c>
      <c r="M72" s="7">
        <v>11477.949050000003</v>
      </c>
    </row>
    <row r="73" spans="1:13" x14ac:dyDescent="0.2">
      <c r="A73" s="5" t="s">
        <v>1773</v>
      </c>
      <c r="B73" s="5" t="s">
        <v>1774</v>
      </c>
      <c r="C73" s="6">
        <v>11391.09476</v>
      </c>
      <c r="D73" s="6">
        <v>2393.92877</v>
      </c>
      <c r="E73" s="7">
        <f t="shared" si="4"/>
        <v>21.015791900935778</v>
      </c>
      <c r="F73" s="6">
        <v>2280.02936</v>
      </c>
      <c r="G73" s="7">
        <f t="shared" si="5"/>
        <v>104.99552382957033</v>
      </c>
      <c r="H73" s="6"/>
      <c r="I73" s="6"/>
      <c r="J73" s="7" t="str">
        <f t="shared" si="6"/>
        <v xml:space="preserve"> </v>
      </c>
      <c r="K73" s="6"/>
      <c r="L73" s="7" t="str">
        <f t="shared" si="7"/>
        <v xml:space="preserve"> </v>
      </c>
      <c r="M73" s="7"/>
    </row>
    <row r="74" spans="1:13" x14ac:dyDescent="0.2">
      <c r="A74" s="5" t="s">
        <v>1775</v>
      </c>
      <c r="B74" s="5" t="s">
        <v>1776</v>
      </c>
      <c r="C74" s="6">
        <v>120454.91421</v>
      </c>
      <c r="D74" s="6">
        <v>29518.400000000001</v>
      </c>
      <c r="E74" s="7">
        <f t="shared" si="4"/>
        <v>24.505766488312709</v>
      </c>
      <c r="F74" s="6">
        <v>27448.5</v>
      </c>
      <c r="G74" s="7">
        <f t="shared" si="5"/>
        <v>107.54103138605025</v>
      </c>
      <c r="H74" s="6">
        <v>105097.88421</v>
      </c>
      <c r="I74" s="6">
        <v>25920</v>
      </c>
      <c r="J74" s="7">
        <f t="shared" si="6"/>
        <v>24.662722941413627</v>
      </c>
      <c r="K74" s="6">
        <v>23838</v>
      </c>
      <c r="L74" s="7">
        <f t="shared" si="7"/>
        <v>108.73395419078781</v>
      </c>
      <c r="M74" s="7">
        <v>8640</v>
      </c>
    </row>
    <row r="75" spans="1:13" ht="25.5" x14ac:dyDescent="0.2">
      <c r="A75" s="5" t="s">
        <v>1777</v>
      </c>
      <c r="B75" s="5" t="s">
        <v>1778</v>
      </c>
      <c r="C75" s="6">
        <v>32878.416360000003</v>
      </c>
      <c r="D75" s="6">
        <v>7118.5028000000002</v>
      </c>
      <c r="E75" s="7">
        <f t="shared" si="4"/>
        <v>21.650990491927693</v>
      </c>
      <c r="F75" s="6">
        <v>3627.4556400000001</v>
      </c>
      <c r="G75" s="7">
        <f t="shared" si="5"/>
        <v>196.23955484125506</v>
      </c>
      <c r="H75" s="6">
        <v>32878.416360000003</v>
      </c>
      <c r="I75" s="6">
        <v>7118.5028000000002</v>
      </c>
      <c r="J75" s="7">
        <f t="shared" si="6"/>
        <v>21.650990491927693</v>
      </c>
      <c r="K75" s="6">
        <v>3627.4556400000001</v>
      </c>
      <c r="L75" s="7">
        <f t="shared" si="7"/>
        <v>196.23955484125506</v>
      </c>
      <c r="M75" s="7">
        <v>2837.9490500000002</v>
      </c>
    </row>
    <row r="76" spans="1:13" ht="38.25" x14ac:dyDescent="0.2">
      <c r="A76" s="5" t="s">
        <v>1779</v>
      </c>
      <c r="B76" s="5" t="s">
        <v>1780</v>
      </c>
      <c r="C76" s="6">
        <v>311520.40672999999</v>
      </c>
      <c r="D76" s="6">
        <v>3736.4301300000002</v>
      </c>
      <c r="E76" s="7">
        <f t="shared" si="4"/>
        <v>1.1994174536496505</v>
      </c>
      <c r="F76" s="6">
        <v>40218.984270000001</v>
      </c>
      <c r="G76" s="7">
        <f t="shared" si="5"/>
        <v>9.2902150509729911</v>
      </c>
      <c r="H76" s="6">
        <v>255485.28786000001</v>
      </c>
      <c r="I76" s="6">
        <v>0</v>
      </c>
      <c r="J76" s="7" t="str">
        <f t="shared" si="6"/>
        <v/>
      </c>
      <c r="K76" s="6"/>
      <c r="L76" s="7" t="str">
        <f t="shared" si="7"/>
        <v xml:space="preserve"> </v>
      </c>
      <c r="M76" s="7"/>
    </row>
    <row r="77" spans="1:13" ht="25.5" x14ac:dyDescent="0.2">
      <c r="A77" s="5" t="s">
        <v>1781</v>
      </c>
      <c r="B77" s="5" t="s">
        <v>1782</v>
      </c>
      <c r="C77" s="6">
        <v>311520.40672999999</v>
      </c>
      <c r="D77" s="6">
        <v>3736.4301300000002</v>
      </c>
      <c r="E77" s="7">
        <f t="shared" si="4"/>
        <v>1.1994174536496505</v>
      </c>
      <c r="F77" s="6">
        <v>40218.984270000001</v>
      </c>
      <c r="G77" s="7">
        <f t="shared" si="5"/>
        <v>9.2902150509729911</v>
      </c>
      <c r="H77" s="6">
        <v>255485.28786000001</v>
      </c>
      <c r="I77" s="6">
        <v>0</v>
      </c>
      <c r="J77" s="7" t="str">
        <f t="shared" si="6"/>
        <v/>
      </c>
      <c r="K77" s="6"/>
      <c r="L77" s="7" t="str">
        <f t="shared" si="7"/>
        <v xml:space="preserve"> </v>
      </c>
      <c r="M77" s="7"/>
    </row>
    <row r="78" spans="1:13" ht="51" x14ac:dyDescent="0.2">
      <c r="A78" s="5" t="s">
        <v>1783</v>
      </c>
      <c r="B78" s="5" t="s">
        <v>1784</v>
      </c>
      <c r="C78" s="6">
        <v>22600</v>
      </c>
      <c r="D78" s="6"/>
      <c r="E78" s="7" t="str">
        <f t="shared" si="4"/>
        <v/>
      </c>
      <c r="F78" s="6"/>
      <c r="G78" s="7" t="str">
        <f t="shared" si="5"/>
        <v xml:space="preserve"> </v>
      </c>
      <c r="H78" s="6">
        <v>5756408.4848100003</v>
      </c>
      <c r="I78" s="6">
        <v>1452927.87631</v>
      </c>
      <c r="J78" s="7">
        <f t="shared" si="6"/>
        <v>25.240180229460492</v>
      </c>
      <c r="K78" s="6">
        <v>1266083.7650299999</v>
      </c>
      <c r="L78" s="7">
        <f t="shared" si="7"/>
        <v>114.75764214349378</v>
      </c>
      <c r="M78" s="7">
        <v>489208.57899999991</v>
      </c>
    </row>
    <row r="79" spans="1:13" ht="51" x14ac:dyDescent="0.2">
      <c r="A79" s="5" t="s">
        <v>1785</v>
      </c>
      <c r="B79" s="5" t="s">
        <v>1786</v>
      </c>
      <c r="C79" s="6"/>
      <c r="D79" s="6"/>
      <c r="E79" s="7" t="str">
        <f t="shared" si="4"/>
        <v xml:space="preserve"> </v>
      </c>
      <c r="F79" s="6"/>
      <c r="G79" s="7" t="str">
        <f t="shared" si="5"/>
        <v xml:space="preserve"> </v>
      </c>
      <c r="H79" s="6">
        <v>4265753.0999999996</v>
      </c>
      <c r="I79" s="6">
        <v>1096032.1440000001</v>
      </c>
      <c r="J79" s="7">
        <f t="shared" si="6"/>
        <v>25.693754849524698</v>
      </c>
      <c r="K79" s="6">
        <v>1041563.017</v>
      </c>
      <c r="L79" s="7">
        <f t="shared" si="7"/>
        <v>105.22955655212172</v>
      </c>
      <c r="M79" s="7">
        <v>370243.61200000008</v>
      </c>
    </row>
    <row r="80" spans="1:13" x14ac:dyDescent="0.2">
      <c r="A80" s="5" t="s">
        <v>1787</v>
      </c>
      <c r="B80" s="5" t="s">
        <v>1788</v>
      </c>
      <c r="C80" s="6">
        <v>22600</v>
      </c>
      <c r="D80" s="6"/>
      <c r="E80" s="7" t="str">
        <f t="shared" si="4"/>
        <v/>
      </c>
      <c r="F80" s="6"/>
      <c r="G80" s="7" t="str">
        <f t="shared" si="5"/>
        <v xml:space="preserve"> </v>
      </c>
      <c r="H80" s="6">
        <v>1450180.4353100001</v>
      </c>
      <c r="I80" s="6">
        <v>356895.73230999999</v>
      </c>
      <c r="J80" s="7">
        <f t="shared" si="6"/>
        <v>24.610436302963059</v>
      </c>
      <c r="K80" s="6">
        <v>224520.74802999999</v>
      </c>
      <c r="L80" s="7">
        <f t="shared" si="7"/>
        <v>158.95890933977842</v>
      </c>
      <c r="M80" s="7">
        <v>118964.967</v>
      </c>
    </row>
    <row r="81" spans="1:13" ht="25.5" x14ac:dyDescent="0.2">
      <c r="A81" s="5" t="s">
        <v>1789</v>
      </c>
      <c r="B81" s="5" t="s">
        <v>1790</v>
      </c>
      <c r="C81" s="6"/>
      <c r="D81" s="6"/>
      <c r="E81" s="7" t="str">
        <f t="shared" si="4"/>
        <v xml:space="preserve"> </v>
      </c>
      <c r="F81" s="6"/>
      <c r="G81" s="7" t="str">
        <f t="shared" si="5"/>
        <v xml:space="preserve"> </v>
      </c>
      <c r="H81" s="6">
        <v>40474.949500000002</v>
      </c>
      <c r="I81" s="6"/>
      <c r="J81" s="7" t="str">
        <f t="shared" si="6"/>
        <v/>
      </c>
      <c r="K81" s="6"/>
      <c r="L81" s="7" t="str">
        <f t="shared" si="7"/>
        <v xml:space="preserve"> </v>
      </c>
      <c r="M81" s="7"/>
    </row>
    <row r="82" spans="1:13" ht="25.5" x14ac:dyDescent="0.2">
      <c r="A82" s="5" t="s">
        <v>1791</v>
      </c>
      <c r="B82" s="5" t="s">
        <v>1792</v>
      </c>
      <c r="C82" s="6">
        <v>-6890028.3874700004</v>
      </c>
      <c r="D82" s="6">
        <v>1738750.9042700001</v>
      </c>
      <c r="E82" s="7" t="str">
        <f t="shared" si="4"/>
        <v/>
      </c>
      <c r="F82" s="6">
        <v>2590164.4059700002</v>
      </c>
      <c r="G82" s="7">
        <f t="shared" si="5"/>
        <v>67.128978386947168</v>
      </c>
      <c r="H82" s="6">
        <v>-5540702.7179899998</v>
      </c>
      <c r="I82" s="6">
        <v>1909158.3903999999</v>
      </c>
      <c r="J82" s="7" t="str">
        <f t="shared" si="6"/>
        <v/>
      </c>
      <c r="K82" s="6">
        <v>2376378.9439300001</v>
      </c>
      <c r="L82" s="7">
        <f t="shared" si="7"/>
        <v>80.338970990993474</v>
      </c>
      <c r="M82" s="7">
        <v>3208662.5136700002</v>
      </c>
    </row>
    <row r="83" spans="1:13" x14ac:dyDescent="0.2">
      <c r="A83" s="5" t="s">
        <v>1793</v>
      </c>
      <c r="B83" s="5" t="s">
        <v>1794</v>
      </c>
      <c r="C83" s="6">
        <v>79019415.826140001</v>
      </c>
      <c r="D83" s="6">
        <v>15259305.555400001</v>
      </c>
      <c r="E83" s="7">
        <f t="shared" si="4"/>
        <v>19.310830630504547</v>
      </c>
      <c r="F83" s="7">
        <v>12498341.46483</v>
      </c>
      <c r="G83" s="7">
        <f t="shared" si="5"/>
        <v>122.0906437733301</v>
      </c>
      <c r="H83" s="6">
        <v>68684882.710649997</v>
      </c>
      <c r="I83" s="6">
        <v>13589270.45314</v>
      </c>
      <c r="J83" s="7">
        <f t="shared" si="6"/>
        <v>19.784951093805834</v>
      </c>
      <c r="K83" s="6">
        <v>11040827.679260001</v>
      </c>
      <c r="L83" s="7">
        <f t="shared" si="7"/>
        <v>123.08199029921647</v>
      </c>
      <c r="M83" s="7">
        <v>5314383.8390899999</v>
      </c>
    </row>
    <row r="84" spans="1:13" x14ac:dyDescent="0.2">
      <c r="B84" s="10" t="s">
        <v>1935</v>
      </c>
      <c r="C84" s="11">
        <f>23194213302.59/1000</f>
        <v>23194213.302590001</v>
      </c>
      <c r="D84" s="11">
        <f>4546062896.93/1000</f>
        <v>4546062.8969300007</v>
      </c>
      <c r="E84" s="11">
        <f>D84/C84*100</f>
        <v>19.599987452139025</v>
      </c>
      <c r="F84" s="11">
        <f>3756485671.2/1000</f>
        <v>3756485.6711999997</v>
      </c>
      <c r="G84" s="12">
        <f>D84/F84*100</f>
        <v>121.0190399975031</v>
      </c>
      <c r="H84" s="11">
        <f>8802217437.57/1000</f>
        <v>8802217.4375700001</v>
      </c>
      <c r="I84" s="11">
        <f>1714614402.71/1000</f>
        <v>1714614.4027100001</v>
      </c>
      <c r="J84" s="13">
        <f>I84/H84*100</f>
        <v>19.479346140571462</v>
      </c>
      <c r="K84" s="11">
        <f>1361574623.91/1000</f>
        <v>1361574.6239100001</v>
      </c>
      <c r="L84" s="14">
        <f>I84/K84*100</f>
        <v>125.92878661223756</v>
      </c>
      <c r="M84" s="30">
        <v>715532.62367999996</v>
      </c>
    </row>
    <row r="85" spans="1:13" ht="24" x14ac:dyDescent="0.2">
      <c r="B85" s="10" t="s">
        <v>1936</v>
      </c>
      <c r="C85" s="11">
        <f>C84/C83*100</f>
        <v>29.352549699459107</v>
      </c>
      <c r="D85" s="11">
        <f t="shared" ref="D85:K85" si="8">D84/D83*100</f>
        <v>29.792069373178183</v>
      </c>
      <c r="E85" s="11"/>
      <c r="F85" s="11">
        <f t="shared" si="8"/>
        <v>30.055873267430329</v>
      </c>
      <c r="G85" s="11"/>
      <c r="H85" s="11">
        <f t="shared" si="8"/>
        <v>12.81536357083298</v>
      </c>
      <c r="I85" s="11">
        <f t="shared" si="8"/>
        <v>12.61741319096209</v>
      </c>
      <c r="J85" s="11"/>
      <c r="K85" s="11">
        <f t="shared" si="8"/>
        <v>12.332178922307554</v>
      </c>
      <c r="L85" s="11"/>
      <c r="M85" s="11">
        <v>13.464074958547275</v>
      </c>
    </row>
    <row r="86" spans="1:13" x14ac:dyDescent="0.2">
      <c r="B86" s="10"/>
      <c r="C86" s="11"/>
      <c r="D86" s="11"/>
      <c r="E86" s="11"/>
      <c r="F86" s="11"/>
      <c r="G86" s="12"/>
      <c r="H86" s="11"/>
      <c r="I86" s="11"/>
      <c r="J86" s="11"/>
      <c r="K86" s="11"/>
      <c r="L86" s="14"/>
      <c r="M86" s="11"/>
    </row>
    <row r="87" spans="1:13" x14ac:dyDescent="0.2">
      <c r="B87" s="15" t="s">
        <v>1937</v>
      </c>
      <c r="C87" s="16"/>
      <c r="D87" s="16"/>
      <c r="E87" s="16" t="s">
        <v>1938</v>
      </c>
      <c r="F87" s="16"/>
      <c r="G87" s="17" t="s">
        <v>1938</v>
      </c>
      <c r="H87" s="18"/>
      <c r="I87" s="16"/>
      <c r="J87" s="19" t="s">
        <v>1938</v>
      </c>
      <c r="K87" s="16"/>
      <c r="L87" s="14"/>
      <c r="M87" s="19" t="s">
        <v>1938</v>
      </c>
    </row>
    <row r="88" spans="1:13" ht="24" x14ac:dyDescent="0.2">
      <c r="B88" s="20" t="s">
        <v>1939</v>
      </c>
      <c r="C88" s="21"/>
      <c r="D88" s="21"/>
      <c r="E88" s="16" t="s">
        <v>1938</v>
      </c>
      <c r="F88" s="21"/>
      <c r="G88" s="17" t="s">
        <v>1938</v>
      </c>
      <c r="H88" s="21"/>
      <c r="I88" s="22">
        <f>-(0.15*доходы!H7+источники!H57)</f>
        <v>-7279152.3259669999</v>
      </c>
      <c r="J88" s="21"/>
      <c r="K88" s="21"/>
      <c r="L88" s="14"/>
      <c r="M88" s="19"/>
    </row>
    <row r="89" spans="1:13" x14ac:dyDescent="0.2">
      <c r="B89" s="20"/>
      <c r="C89" s="21"/>
      <c r="D89" s="21"/>
      <c r="E89" s="16" t="s">
        <v>1938</v>
      </c>
      <c r="F89" s="21"/>
      <c r="G89" s="17" t="s">
        <v>1938</v>
      </c>
      <c r="H89" s="21"/>
      <c r="I89" s="21"/>
      <c r="J89" s="19"/>
      <c r="K89" s="21"/>
      <c r="L89" s="14"/>
      <c r="M89" s="19" t="s">
        <v>1938</v>
      </c>
    </row>
    <row r="90" spans="1:13" ht="24" x14ac:dyDescent="0.2">
      <c r="B90" s="20" t="s">
        <v>1940</v>
      </c>
      <c r="C90" s="21"/>
      <c r="D90" s="21"/>
      <c r="E90" s="16" t="s">
        <v>1938</v>
      </c>
      <c r="F90" s="21"/>
      <c r="G90" s="23"/>
      <c r="H90" s="21"/>
      <c r="I90" s="22">
        <v>11277602.619999999</v>
      </c>
      <c r="J90" s="22"/>
      <c r="K90" s="22">
        <v>9180741.8800000008</v>
      </c>
      <c r="L90" s="24">
        <f>I90/K90*100</f>
        <v>122.83977446929374</v>
      </c>
      <c r="M90" s="21"/>
    </row>
    <row r="91" spans="1:13" ht="72" x14ac:dyDescent="0.2">
      <c r="B91" s="25" t="s">
        <v>1945</v>
      </c>
      <c r="C91" s="21"/>
      <c r="D91" s="21"/>
      <c r="E91" s="16" t="s">
        <v>1938</v>
      </c>
      <c r="F91" s="21"/>
      <c r="G91" s="17" t="s">
        <v>1938</v>
      </c>
      <c r="H91" s="21"/>
      <c r="I91" s="21"/>
      <c r="J91" s="19" t="s">
        <v>1938</v>
      </c>
      <c r="K91" s="21"/>
      <c r="L91" s="18" t="s">
        <v>1938</v>
      </c>
      <c r="M91" s="19" t="s">
        <v>1938</v>
      </c>
    </row>
    <row r="92" spans="1:13" x14ac:dyDescent="0.2">
      <c r="B92" s="25" t="s">
        <v>1941</v>
      </c>
      <c r="C92" s="21"/>
      <c r="D92" s="21"/>
      <c r="E92" s="21"/>
      <c r="F92" s="21"/>
      <c r="G92" s="23"/>
      <c r="H92" s="21">
        <f>65320538924.02/1000</f>
        <v>65320538.92402</v>
      </c>
      <c r="I92" s="21">
        <f>13068950199.25/1000</f>
        <v>13068950.19925</v>
      </c>
      <c r="J92" s="21">
        <f>I92/H92*100</f>
        <v>20.007413310615259</v>
      </c>
      <c r="K92" s="21">
        <f>10893477084.36/1000</f>
        <v>10893477.08436</v>
      </c>
      <c r="L92" s="21">
        <f>I92/K92*100</f>
        <v>119.97041989479533</v>
      </c>
      <c r="M92" s="21">
        <v>5084582.0174099999</v>
      </c>
    </row>
    <row r="93" spans="1:13" ht="48" x14ac:dyDescent="0.2">
      <c r="B93" s="25" t="s">
        <v>1942</v>
      </c>
      <c r="C93" s="19"/>
      <c r="D93" s="19"/>
      <c r="E93" s="19"/>
      <c r="F93" s="19"/>
      <c r="G93" s="26"/>
      <c r="H93" s="26">
        <f>H92/H83*100</f>
        <v>95.101769626945384</v>
      </c>
      <c r="I93" s="26">
        <f>I92/I83*100</f>
        <v>96.171095014377514</v>
      </c>
      <c r="J93" s="26"/>
      <c r="K93" s="26">
        <f>K92/K83*100</f>
        <v>98.6654026384562</v>
      </c>
      <c r="L93" s="26"/>
      <c r="M93" s="26">
        <v>95.675852015247926</v>
      </c>
    </row>
    <row r="94" spans="1:13" ht="24" x14ac:dyDescent="0.2">
      <c r="B94" s="20" t="s">
        <v>1943</v>
      </c>
      <c r="C94" s="21"/>
      <c r="D94" s="21">
        <f>26471942.73/1000</f>
        <v>26471.942729999999</v>
      </c>
      <c r="E94" s="21"/>
      <c r="F94" s="21">
        <f>17371101.65/1000</f>
        <v>17371.101649999997</v>
      </c>
      <c r="G94" s="23">
        <f>D94/F94*100</f>
        <v>152.39069613066252</v>
      </c>
      <c r="H94" s="27"/>
      <c r="I94" s="21"/>
      <c r="J94" s="21"/>
      <c r="K94" s="21"/>
      <c r="L94" s="21"/>
      <c r="M94" s="21"/>
    </row>
  </sheetData>
  <mergeCells count="4">
    <mergeCell ref="A3:A4"/>
    <mergeCell ref="B3:B4"/>
    <mergeCell ref="C3:G3"/>
    <mergeCell ref="H3:M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74"/>
  <sheetViews>
    <sheetView tabSelected="1" workbookViewId="0">
      <selection activeCell="C4" sqref="C4:H4"/>
    </sheetView>
  </sheetViews>
  <sheetFormatPr defaultRowHeight="12.75" x14ac:dyDescent="0.2"/>
  <cols>
    <col min="1" max="1" width="21" style="4" bestFit="1" customWidth="1"/>
    <col min="2" max="2" width="30.42578125" style="4" customWidth="1"/>
    <col min="3" max="3" width="13.140625" style="4" bestFit="1" customWidth="1"/>
    <col min="4" max="4" width="14.7109375" style="4" customWidth="1"/>
    <col min="5" max="5" width="7.85546875" style="4" bestFit="1" customWidth="1"/>
    <col min="6" max="6" width="12.42578125" style="4" bestFit="1" customWidth="1"/>
    <col min="7" max="7" width="8.7109375" style="4" bestFit="1" customWidth="1"/>
    <col min="8" max="8" width="13.140625" style="4" bestFit="1" customWidth="1"/>
    <col min="9" max="9" width="12.5703125" style="4" bestFit="1" customWidth="1"/>
    <col min="10" max="10" width="7.5703125" style="4" customWidth="1"/>
    <col min="11" max="11" width="12.140625" style="4" bestFit="1" customWidth="1"/>
    <col min="12" max="12" width="9.7109375" style="4" bestFit="1" customWidth="1"/>
    <col min="13" max="13" width="13.140625" style="4" bestFit="1" customWidth="1"/>
  </cols>
  <sheetData>
    <row r="3" spans="1:13" ht="12.75" customHeight="1" x14ac:dyDescent="0.2">
      <c r="A3" s="32" t="s">
        <v>1629</v>
      </c>
      <c r="B3" s="32" t="s">
        <v>1630</v>
      </c>
      <c r="C3" s="33" t="s">
        <v>86</v>
      </c>
      <c r="D3" s="33"/>
      <c r="E3" s="33"/>
      <c r="F3" s="33"/>
      <c r="G3" s="33"/>
      <c r="H3" s="34" t="s">
        <v>1631</v>
      </c>
      <c r="I3" s="34"/>
      <c r="J3" s="34"/>
      <c r="K3" s="34"/>
      <c r="L3" s="34"/>
      <c r="M3" s="34"/>
    </row>
    <row r="4" spans="1:13" ht="168.75" customHeight="1" x14ac:dyDescent="0.2">
      <c r="A4" s="32"/>
      <c r="B4" s="32"/>
      <c r="C4" s="36" t="s">
        <v>1949</v>
      </c>
      <c r="D4" s="37" t="s">
        <v>1634</v>
      </c>
      <c r="E4" s="36" t="s">
        <v>1632</v>
      </c>
      <c r="F4" s="38" t="s">
        <v>1946</v>
      </c>
      <c r="G4" s="36" t="s">
        <v>1633</v>
      </c>
      <c r="H4" s="36" t="s">
        <v>1947</v>
      </c>
      <c r="I4" s="2" t="s">
        <v>1634</v>
      </c>
      <c r="J4" s="9" t="s">
        <v>1632</v>
      </c>
      <c r="K4" s="8" t="s">
        <v>1635</v>
      </c>
      <c r="L4" s="9" t="s">
        <v>1633</v>
      </c>
      <c r="M4" s="9" t="s">
        <v>1636</v>
      </c>
    </row>
    <row r="5" spans="1:13" x14ac:dyDescent="0.2">
      <c r="A5" s="5" t="s">
        <v>1795</v>
      </c>
      <c r="B5" s="5" t="s">
        <v>1796</v>
      </c>
      <c r="C5" s="6">
        <v>6890028.3874700004</v>
      </c>
      <c r="D5" s="6">
        <v>-1738750.9042700001</v>
      </c>
      <c r="E5" s="7" t="str">
        <f>IF(C5=0," ",IF(D5/C5*100&gt;200,"свыше 200",IF(D5/C5&gt;0,D5/C5*100,"")))</f>
        <v/>
      </c>
      <c r="F5" s="6">
        <v>-2590164.4059700002</v>
      </c>
      <c r="G5" s="7">
        <f>IF(F5=0," ",IF(D5/F5*100&gt;200,"свыше 200",IF(D5/F5&gt;0,D5/F5*100,"")))</f>
        <v>67.128978386947168</v>
      </c>
      <c r="H5" s="6">
        <v>5540702.7179899998</v>
      </c>
      <c r="I5" s="6">
        <v>-1909158.3903999999</v>
      </c>
      <c r="J5" s="7" t="str">
        <f>IF(H5=0," ",IF(I5/H5*100&gt;200,"свыше 200",IF(I5/H5&gt;0,I5/H5*100,"")))</f>
        <v/>
      </c>
      <c r="K5" s="6">
        <v>-2376378.9439300001</v>
      </c>
      <c r="L5" s="7">
        <f>IF(K5=0," ",IF(I5/K5*100&gt;200,"свыше 200",IF(I5/K5&gt;0,I5/K5*100,"")))</f>
        <v>80.338970990993474</v>
      </c>
      <c r="M5" s="28">
        <v>-3208662.5136700002</v>
      </c>
    </row>
    <row r="6" spans="1:13" ht="38.25" x14ac:dyDescent="0.2">
      <c r="A6" s="5" t="s">
        <v>1797</v>
      </c>
      <c r="B6" s="5" t="s">
        <v>1798</v>
      </c>
      <c r="C6" s="6">
        <v>3282233.1561099999</v>
      </c>
      <c r="D6" s="6">
        <v>4456558.9449500004</v>
      </c>
      <c r="E6" s="7">
        <f t="shared" ref="E6:E69" si="0">IF(C6=0," ",IF(D6/C6*100&gt;200,"свыше 200",IF(D6/C6&gt;0,D6/C6*100,"")))</f>
        <v>135.77825623551297</v>
      </c>
      <c r="F6" s="6">
        <v>2658723.6028800001</v>
      </c>
      <c r="G6" s="7">
        <f t="shared" ref="G6:G69" si="1">IF(F6=0," ",IF(D6/F6*100&gt;200,"свыше 200",IF(D6/F6&gt;0,D6/F6*100,"")))</f>
        <v>167.62024228929013</v>
      </c>
      <c r="H6" s="6">
        <v>3145986.2118000002</v>
      </c>
      <c r="I6" s="6">
        <v>3964862.7979700002</v>
      </c>
      <c r="J6" s="7">
        <f t="shared" ref="J6:J69" si="2">IF(H6=0," ",IF(I6/H6*100&gt;200,"свыше 200",IF(I6/H6&gt;0,I6/H6*100,"")))</f>
        <v>126.02924905069668</v>
      </c>
      <c r="K6" s="6">
        <v>2336848.59057</v>
      </c>
      <c r="L6" s="7">
        <f t="shared" ref="L6:L69" si="3">IF(K6=0," ",IF(I6/K6*100&gt;200,"свыше 200",IF(I6/K6&gt;0,I6/K6*100,"")))</f>
        <v>169.66708129784729</v>
      </c>
      <c r="M6" s="28">
        <v>206749.41221000021</v>
      </c>
    </row>
    <row r="7" spans="1:13" ht="25.5" x14ac:dyDescent="0.2">
      <c r="A7" s="5" t="s">
        <v>1799</v>
      </c>
      <c r="B7" s="5" t="s">
        <v>1800</v>
      </c>
      <c r="C7" s="6">
        <v>1518967.76046</v>
      </c>
      <c r="D7" s="6">
        <v>-900</v>
      </c>
      <c r="E7" s="7" t="str">
        <f t="shared" si="0"/>
        <v/>
      </c>
      <c r="F7" s="6">
        <v>275164.72340000002</v>
      </c>
      <c r="G7" s="7" t="str">
        <f t="shared" si="1"/>
        <v/>
      </c>
      <c r="H7" s="6">
        <v>1410467.76046</v>
      </c>
      <c r="I7" s="6"/>
      <c r="J7" s="7" t="str">
        <f t="shared" si="2"/>
        <v/>
      </c>
      <c r="K7" s="6"/>
      <c r="L7" s="7" t="str">
        <f t="shared" si="3"/>
        <v xml:space="preserve"> </v>
      </c>
      <c r="M7" s="28"/>
    </row>
    <row r="8" spans="1:13" ht="38.25" x14ac:dyDescent="0.2">
      <c r="A8" s="5" t="s">
        <v>1801</v>
      </c>
      <c r="B8" s="5" t="s">
        <v>1802</v>
      </c>
      <c r="C8" s="6">
        <v>1771967.76046</v>
      </c>
      <c r="D8" s="6"/>
      <c r="E8" s="7" t="str">
        <f t="shared" si="0"/>
        <v/>
      </c>
      <c r="F8" s="6">
        <v>300000</v>
      </c>
      <c r="G8" s="7" t="str">
        <f t="shared" si="1"/>
        <v/>
      </c>
      <c r="H8" s="6">
        <v>1410467.76046</v>
      </c>
      <c r="I8" s="6"/>
      <c r="J8" s="7" t="str">
        <f t="shared" si="2"/>
        <v/>
      </c>
      <c r="K8" s="6"/>
      <c r="L8" s="7" t="str">
        <f t="shared" si="3"/>
        <v xml:space="preserve"> </v>
      </c>
      <c r="M8" s="28"/>
    </row>
    <row r="9" spans="1:13" ht="51" x14ac:dyDescent="0.2">
      <c r="A9" s="5" t="s">
        <v>1803</v>
      </c>
      <c r="B9" s="5" t="s">
        <v>1804</v>
      </c>
      <c r="C9" s="6">
        <v>-253000</v>
      </c>
      <c r="D9" s="6">
        <v>-900</v>
      </c>
      <c r="E9" s="7">
        <f t="shared" si="0"/>
        <v>0.35573122529644269</v>
      </c>
      <c r="F9" s="6">
        <v>-24835.276600000001</v>
      </c>
      <c r="G9" s="7">
        <f t="shared" si="1"/>
        <v>3.6238774968989071</v>
      </c>
      <c r="H9" s="6"/>
      <c r="I9" s="6"/>
      <c r="J9" s="7" t="str">
        <f t="shared" si="2"/>
        <v xml:space="preserve"> </v>
      </c>
      <c r="K9" s="6"/>
      <c r="L9" s="7" t="str">
        <f t="shared" si="3"/>
        <v xml:space="preserve"> </v>
      </c>
      <c r="M9" s="28"/>
    </row>
    <row r="10" spans="1:13" ht="51" x14ac:dyDescent="0.2">
      <c r="A10" s="5" t="s">
        <v>1805</v>
      </c>
      <c r="B10" s="5" t="s">
        <v>1806</v>
      </c>
      <c r="C10" s="6">
        <v>1410467.76046</v>
      </c>
      <c r="D10" s="6"/>
      <c r="E10" s="7" t="str">
        <f t="shared" si="0"/>
        <v/>
      </c>
      <c r="F10" s="6"/>
      <c r="G10" s="7" t="str">
        <f t="shared" si="1"/>
        <v xml:space="preserve"> </v>
      </c>
      <c r="H10" s="6">
        <v>1410467.76046</v>
      </c>
      <c r="I10" s="6"/>
      <c r="J10" s="7" t="str">
        <f t="shared" si="2"/>
        <v/>
      </c>
      <c r="K10" s="6"/>
      <c r="L10" s="7" t="str">
        <f t="shared" si="3"/>
        <v xml:space="preserve"> </v>
      </c>
      <c r="M10" s="28"/>
    </row>
    <row r="11" spans="1:13" ht="51" x14ac:dyDescent="0.2">
      <c r="A11" s="5" t="s">
        <v>1807</v>
      </c>
      <c r="B11" s="5" t="s">
        <v>1808</v>
      </c>
      <c r="C11" s="6"/>
      <c r="D11" s="6"/>
      <c r="E11" s="7" t="str">
        <f t="shared" si="0"/>
        <v xml:space="preserve"> </v>
      </c>
      <c r="F11" s="6"/>
      <c r="G11" s="7" t="str">
        <f t="shared" si="1"/>
        <v xml:space="preserve"> </v>
      </c>
      <c r="H11" s="6"/>
      <c r="I11" s="6"/>
      <c r="J11" s="7" t="str">
        <f t="shared" si="2"/>
        <v xml:space="preserve"> </v>
      </c>
      <c r="K11" s="6"/>
      <c r="L11" s="7" t="str">
        <f t="shared" si="3"/>
        <v xml:space="preserve"> </v>
      </c>
      <c r="M11" s="28"/>
    </row>
    <row r="12" spans="1:13" ht="38.25" x14ac:dyDescent="0.2">
      <c r="A12" s="5" t="s">
        <v>1809</v>
      </c>
      <c r="B12" s="5" t="s">
        <v>1810</v>
      </c>
      <c r="C12" s="6">
        <v>361500</v>
      </c>
      <c r="D12" s="6"/>
      <c r="E12" s="7" t="str">
        <f t="shared" si="0"/>
        <v/>
      </c>
      <c r="F12" s="6">
        <v>300000</v>
      </c>
      <c r="G12" s="7" t="str">
        <f t="shared" si="1"/>
        <v/>
      </c>
      <c r="H12" s="6"/>
      <c r="I12" s="6"/>
      <c r="J12" s="7" t="str">
        <f t="shared" si="2"/>
        <v xml:space="preserve"> </v>
      </c>
      <c r="K12" s="6"/>
      <c r="L12" s="7" t="str">
        <f t="shared" si="3"/>
        <v xml:space="preserve"> </v>
      </c>
      <c r="M12" s="28"/>
    </row>
    <row r="13" spans="1:13" ht="38.25" x14ac:dyDescent="0.2">
      <c r="A13" s="5" t="s">
        <v>1811</v>
      </c>
      <c r="B13" s="5" t="s">
        <v>1812</v>
      </c>
      <c r="C13" s="6">
        <v>-250000</v>
      </c>
      <c r="D13" s="6"/>
      <c r="E13" s="7" t="str">
        <f t="shared" si="0"/>
        <v/>
      </c>
      <c r="F13" s="6">
        <v>-19000</v>
      </c>
      <c r="G13" s="7" t="str">
        <f t="shared" si="1"/>
        <v/>
      </c>
      <c r="H13" s="6"/>
      <c r="I13" s="6"/>
      <c r="J13" s="7" t="str">
        <f t="shared" si="2"/>
        <v xml:space="preserve"> </v>
      </c>
      <c r="K13" s="6"/>
      <c r="L13" s="7" t="str">
        <f t="shared" si="3"/>
        <v xml:space="preserve"> </v>
      </c>
      <c r="M13" s="28"/>
    </row>
    <row r="14" spans="1:13" ht="51" x14ac:dyDescent="0.2">
      <c r="A14" s="5" t="s">
        <v>1813</v>
      </c>
      <c r="B14" s="5" t="s">
        <v>1814</v>
      </c>
      <c r="C14" s="6"/>
      <c r="D14" s="6"/>
      <c r="E14" s="7" t="str">
        <f t="shared" si="0"/>
        <v xml:space="preserve"> </v>
      </c>
      <c r="F14" s="6"/>
      <c r="G14" s="7" t="str">
        <f t="shared" si="1"/>
        <v xml:space="preserve"> </v>
      </c>
      <c r="H14" s="6"/>
      <c r="I14" s="6"/>
      <c r="J14" s="7" t="str">
        <f t="shared" si="2"/>
        <v xml:space="preserve"> </v>
      </c>
      <c r="K14" s="6"/>
      <c r="L14" s="7" t="str">
        <f t="shared" si="3"/>
        <v xml:space="preserve"> </v>
      </c>
      <c r="M14" s="28"/>
    </row>
    <row r="15" spans="1:13" ht="51" x14ac:dyDescent="0.2">
      <c r="A15" s="5" t="s">
        <v>1815</v>
      </c>
      <c r="B15" s="5" t="s">
        <v>1816</v>
      </c>
      <c r="C15" s="6"/>
      <c r="D15" s="6"/>
      <c r="E15" s="7" t="str">
        <f t="shared" si="0"/>
        <v xml:space="preserve"> </v>
      </c>
      <c r="F15" s="6">
        <v>-3750</v>
      </c>
      <c r="G15" s="7" t="str">
        <f t="shared" si="1"/>
        <v/>
      </c>
      <c r="H15" s="6"/>
      <c r="I15" s="6"/>
      <c r="J15" s="7" t="str">
        <f t="shared" si="2"/>
        <v xml:space="preserve"> </v>
      </c>
      <c r="K15" s="6"/>
      <c r="L15" s="7" t="str">
        <f t="shared" si="3"/>
        <v xml:space="preserve"> </v>
      </c>
      <c r="M15" s="28"/>
    </row>
    <row r="16" spans="1:13" ht="51" x14ac:dyDescent="0.2">
      <c r="A16" s="5" t="s">
        <v>1817</v>
      </c>
      <c r="B16" s="5" t="s">
        <v>1818</v>
      </c>
      <c r="C16" s="6"/>
      <c r="D16" s="6"/>
      <c r="E16" s="7" t="str">
        <f t="shared" si="0"/>
        <v xml:space="preserve"> </v>
      </c>
      <c r="F16" s="6"/>
      <c r="G16" s="7" t="str">
        <f t="shared" si="1"/>
        <v xml:space="preserve"> </v>
      </c>
      <c r="H16" s="6"/>
      <c r="I16" s="6"/>
      <c r="J16" s="7" t="str">
        <f t="shared" si="2"/>
        <v xml:space="preserve"> </v>
      </c>
      <c r="K16" s="6"/>
      <c r="L16" s="7" t="str">
        <f t="shared" si="3"/>
        <v xml:space="preserve"> </v>
      </c>
      <c r="M16" s="28"/>
    </row>
    <row r="17" spans="1:13" ht="51" x14ac:dyDescent="0.2">
      <c r="A17" s="5" t="s">
        <v>1819</v>
      </c>
      <c r="B17" s="5" t="s">
        <v>1820</v>
      </c>
      <c r="C17" s="6">
        <v>-3000</v>
      </c>
      <c r="D17" s="6">
        <v>-900</v>
      </c>
      <c r="E17" s="7">
        <f t="shared" si="0"/>
        <v>30</v>
      </c>
      <c r="F17" s="6">
        <v>-2085.2766000000001</v>
      </c>
      <c r="G17" s="7">
        <f t="shared" si="1"/>
        <v>43.159741973798582</v>
      </c>
      <c r="H17" s="6"/>
      <c r="I17" s="6"/>
      <c r="J17" s="7" t="str">
        <f t="shared" si="2"/>
        <v xml:space="preserve"> </v>
      </c>
      <c r="K17" s="6"/>
      <c r="L17" s="7" t="str">
        <f t="shared" si="3"/>
        <v xml:space="preserve"> </v>
      </c>
      <c r="M17" s="28"/>
    </row>
    <row r="18" spans="1:13" ht="38.25" x14ac:dyDescent="0.2">
      <c r="A18" s="5" t="s">
        <v>1821</v>
      </c>
      <c r="B18" s="5" t="s">
        <v>1822</v>
      </c>
      <c r="C18" s="6">
        <v>1791397.1356500001</v>
      </c>
      <c r="D18" s="6">
        <v>298000</v>
      </c>
      <c r="E18" s="7">
        <f t="shared" si="0"/>
        <v>16.635060650126142</v>
      </c>
      <c r="F18" s="6"/>
      <c r="G18" s="7" t="str">
        <f t="shared" si="1"/>
        <v xml:space="preserve"> </v>
      </c>
      <c r="H18" s="6">
        <v>1747277.746</v>
      </c>
      <c r="I18" s="6"/>
      <c r="J18" s="7" t="str">
        <f t="shared" si="2"/>
        <v/>
      </c>
      <c r="K18" s="6"/>
      <c r="L18" s="7" t="str">
        <f t="shared" si="3"/>
        <v xml:space="preserve"> </v>
      </c>
      <c r="M18" s="28"/>
    </row>
    <row r="19" spans="1:13" ht="51" x14ac:dyDescent="0.2">
      <c r="A19" s="5" t="s">
        <v>1823</v>
      </c>
      <c r="B19" s="5" t="s">
        <v>1824</v>
      </c>
      <c r="C19" s="6">
        <v>1791397.1356500001</v>
      </c>
      <c r="D19" s="6">
        <v>298000</v>
      </c>
      <c r="E19" s="7">
        <f t="shared" si="0"/>
        <v>16.635060650126142</v>
      </c>
      <c r="F19" s="6"/>
      <c r="G19" s="7" t="str">
        <f t="shared" si="1"/>
        <v xml:space="preserve"> </v>
      </c>
      <c r="H19" s="6">
        <v>1747277.746</v>
      </c>
      <c r="I19" s="6"/>
      <c r="J19" s="7" t="str">
        <f t="shared" si="2"/>
        <v/>
      </c>
      <c r="K19" s="6"/>
      <c r="L19" s="7" t="str">
        <f t="shared" si="3"/>
        <v xml:space="preserve"> </v>
      </c>
      <c r="M19" s="28"/>
    </row>
    <row r="20" spans="1:13" ht="51" x14ac:dyDescent="0.2">
      <c r="A20" s="5" t="s">
        <v>1825</v>
      </c>
      <c r="B20" s="5" t="s">
        <v>1826</v>
      </c>
      <c r="C20" s="6">
        <v>7977239.1356499996</v>
      </c>
      <c r="D20" s="6">
        <v>298000</v>
      </c>
      <c r="E20" s="7">
        <f t="shared" si="0"/>
        <v>3.735628266028137</v>
      </c>
      <c r="F20" s="6"/>
      <c r="G20" s="7" t="str">
        <f t="shared" si="1"/>
        <v xml:space="preserve"> </v>
      </c>
      <c r="H20" s="6">
        <v>7367952.6459999997</v>
      </c>
      <c r="I20" s="6"/>
      <c r="J20" s="7" t="str">
        <f t="shared" si="2"/>
        <v/>
      </c>
      <c r="K20" s="6"/>
      <c r="L20" s="7" t="str">
        <f t="shared" si="3"/>
        <v xml:space="preserve"> </v>
      </c>
      <c r="M20" s="28"/>
    </row>
    <row r="21" spans="1:13" ht="63.75" x14ac:dyDescent="0.2">
      <c r="A21" s="5" t="s">
        <v>1827</v>
      </c>
      <c r="B21" s="5" t="s">
        <v>1828</v>
      </c>
      <c r="C21" s="6">
        <v>-6185842</v>
      </c>
      <c r="D21" s="6"/>
      <c r="E21" s="7" t="str">
        <f t="shared" si="0"/>
        <v/>
      </c>
      <c r="F21" s="6"/>
      <c r="G21" s="7" t="str">
        <f t="shared" si="1"/>
        <v xml:space="preserve"> </v>
      </c>
      <c r="H21" s="6">
        <v>-5620674.9000000004</v>
      </c>
      <c r="I21" s="6"/>
      <c r="J21" s="7" t="str">
        <f t="shared" si="2"/>
        <v/>
      </c>
      <c r="K21" s="6"/>
      <c r="L21" s="7" t="str">
        <f t="shared" si="3"/>
        <v xml:space="preserve"> </v>
      </c>
      <c r="M21" s="28"/>
    </row>
    <row r="22" spans="1:13" ht="63.75" x14ac:dyDescent="0.2">
      <c r="A22" s="5" t="s">
        <v>1829</v>
      </c>
      <c r="B22" s="5" t="s">
        <v>1830</v>
      </c>
      <c r="C22" s="6">
        <v>7367952.6459999997</v>
      </c>
      <c r="D22" s="6"/>
      <c r="E22" s="7" t="str">
        <f t="shared" si="0"/>
        <v/>
      </c>
      <c r="F22" s="6"/>
      <c r="G22" s="7" t="str">
        <f t="shared" si="1"/>
        <v xml:space="preserve"> </v>
      </c>
      <c r="H22" s="6">
        <v>7367952.6459999997</v>
      </c>
      <c r="I22" s="6"/>
      <c r="J22" s="7" t="str">
        <f t="shared" si="2"/>
        <v/>
      </c>
      <c r="K22" s="6"/>
      <c r="L22" s="7" t="str">
        <f t="shared" si="3"/>
        <v xml:space="preserve"> </v>
      </c>
      <c r="M22" s="28"/>
    </row>
    <row r="23" spans="1:13" ht="63.75" x14ac:dyDescent="0.2">
      <c r="A23" s="5" t="s">
        <v>1831</v>
      </c>
      <c r="B23" s="5" t="s">
        <v>1832</v>
      </c>
      <c r="C23" s="6">
        <v>-5620674.9000000004</v>
      </c>
      <c r="D23" s="6"/>
      <c r="E23" s="7" t="str">
        <f t="shared" si="0"/>
        <v/>
      </c>
      <c r="F23" s="6"/>
      <c r="G23" s="7" t="str">
        <f t="shared" si="1"/>
        <v xml:space="preserve"> </v>
      </c>
      <c r="H23" s="6">
        <v>-5620674.9000000004</v>
      </c>
      <c r="I23" s="6"/>
      <c r="J23" s="7" t="str">
        <f t="shared" si="2"/>
        <v/>
      </c>
      <c r="K23" s="6"/>
      <c r="L23" s="7" t="str">
        <f t="shared" si="3"/>
        <v xml:space="preserve"> </v>
      </c>
      <c r="M23" s="28"/>
    </row>
    <row r="24" spans="1:13" ht="63.75" x14ac:dyDescent="0.2">
      <c r="A24" s="5" t="s">
        <v>1833</v>
      </c>
      <c r="B24" s="5" t="s">
        <v>1834</v>
      </c>
      <c r="C24" s="6">
        <v>500000</v>
      </c>
      <c r="D24" s="6">
        <v>298000</v>
      </c>
      <c r="E24" s="7">
        <f t="shared" si="0"/>
        <v>59.599999999999994</v>
      </c>
      <c r="F24" s="6"/>
      <c r="G24" s="7" t="str">
        <f t="shared" si="1"/>
        <v xml:space="preserve"> </v>
      </c>
      <c r="H24" s="6"/>
      <c r="I24" s="6"/>
      <c r="J24" s="7" t="str">
        <f t="shared" si="2"/>
        <v xml:space="preserve"> </v>
      </c>
      <c r="K24" s="6"/>
      <c r="L24" s="7" t="str">
        <f t="shared" si="3"/>
        <v xml:space="preserve"> </v>
      </c>
      <c r="M24" s="28"/>
    </row>
    <row r="25" spans="1:13" ht="63.75" x14ac:dyDescent="0.2">
      <c r="A25" s="5" t="s">
        <v>1835</v>
      </c>
      <c r="B25" s="5" t="s">
        <v>1836</v>
      </c>
      <c r="C25" s="6">
        <v>-511500</v>
      </c>
      <c r="D25" s="6"/>
      <c r="E25" s="7" t="str">
        <f t="shared" si="0"/>
        <v/>
      </c>
      <c r="F25" s="6"/>
      <c r="G25" s="7" t="str">
        <f t="shared" si="1"/>
        <v xml:space="preserve"> </v>
      </c>
      <c r="H25" s="6"/>
      <c r="I25" s="6"/>
      <c r="J25" s="7" t="str">
        <f t="shared" si="2"/>
        <v xml:space="preserve"> </v>
      </c>
      <c r="K25" s="6"/>
      <c r="L25" s="7" t="str">
        <f t="shared" si="3"/>
        <v xml:space="preserve"> </v>
      </c>
      <c r="M25" s="28"/>
    </row>
    <row r="26" spans="1:13" ht="63.75" x14ac:dyDescent="0.2">
      <c r="A26" s="5" t="s">
        <v>1837</v>
      </c>
      <c r="B26" s="5" t="s">
        <v>1838</v>
      </c>
      <c r="C26" s="6">
        <v>46076.6</v>
      </c>
      <c r="D26" s="6"/>
      <c r="E26" s="7" t="str">
        <f t="shared" si="0"/>
        <v/>
      </c>
      <c r="F26" s="6"/>
      <c r="G26" s="7" t="str">
        <f t="shared" si="1"/>
        <v xml:space="preserve"> </v>
      </c>
      <c r="H26" s="6"/>
      <c r="I26" s="6"/>
      <c r="J26" s="7" t="str">
        <f t="shared" si="2"/>
        <v xml:space="preserve"> </v>
      </c>
      <c r="K26" s="6"/>
      <c r="L26" s="7" t="str">
        <f t="shared" si="3"/>
        <v xml:space="preserve"> </v>
      </c>
      <c r="M26" s="28"/>
    </row>
    <row r="27" spans="1:13" ht="63.75" x14ac:dyDescent="0.2">
      <c r="A27" s="5" t="s">
        <v>1839</v>
      </c>
      <c r="B27" s="5" t="s">
        <v>1840</v>
      </c>
      <c r="C27" s="6">
        <v>-46076.6</v>
      </c>
      <c r="D27" s="6"/>
      <c r="E27" s="7" t="str">
        <f t="shared" si="0"/>
        <v/>
      </c>
      <c r="F27" s="6"/>
      <c r="G27" s="7" t="str">
        <f t="shared" si="1"/>
        <v xml:space="preserve"> </v>
      </c>
      <c r="H27" s="6"/>
      <c r="I27" s="6"/>
      <c r="J27" s="7" t="str">
        <f t="shared" si="2"/>
        <v xml:space="preserve"> </v>
      </c>
      <c r="K27" s="6"/>
      <c r="L27" s="7" t="str">
        <f t="shared" si="3"/>
        <v xml:space="preserve"> </v>
      </c>
      <c r="M27" s="28"/>
    </row>
    <row r="28" spans="1:13" ht="63.75" x14ac:dyDescent="0.2">
      <c r="A28" s="5" t="s">
        <v>1841</v>
      </c>
      <c r="B28" s="5" t="s">
        <v>1842</v>
      </c>
      <c r="C28" s="6">
        <v>7590.5</v>
      </c>
      <c r="D28" s="6"/>
      <c r="E28" s="7" t="str">
        <f t="shared" si="0"/>
        <v/>
      </c>
      <c r="F28" s="6"/>
      <c r="G28" s="7" t="str">
        <f t="shared" si="1"/>
        <v xml:space="preserve"> </v>
      </c>
      <c r="H28" s="6"/>
      <c r="I28" s="6"/>
      <c r="J28" s="7" t="str">
        <f t="shared" si="2"/>
        <v xml:space="preserve"> </v>
      </c>
      <c r="K28" s="6"/>
      <c r="L28" s="7" t="str">
        <f t="shared" si="3"/>
        <v xml:space="preserve"> </v>
      </c>
      <c r="M28" s="28"/>
    </row>
    <row r="29" spans="1:13" ht="63.75" x14ac:dyDescent="0.2">
      <c r="A29" s="5" t="s">
        <v>1843</v>
      </c>
      <c r="B29" s="5" t="s">
        <v>1844</v>
      </c>
      <c r="C29" s="6">
        <v>-7590.5</v>
      </c>
      <c r="D29" s="6"/>
      <c r="E29" s="7" t="str">
        <f t="shared" si="0"/>
        <v/>
      </c>
      <c r="F29" s="6"/>
      <c r="G29" s="7" t="str">
        <f t="shared" si="1"/>
        <v xml:space="preserve"> </v>
      </c>
      <c r="H29" s="6"/>
      <c r="I29" s="6"/>
      <c r="J29" s="7" t="str">
        <f t="shared" si="2"/>
        <v xml:space="preserve"> </v>
      </c>
      <c r="K29" s="6"/>
      <c r="L29" s="7" t="str">
        <f t="shared" si="3"/>
        <v xml:space="preserve"> </v>
      </c>
      <c r="M29" s="28"/>
    </row>
    <row r="30" spans="1:13" ht="63.75" x14ac:dyDescent="0.2">
      <c r="A30" s="5" t="s">
        <v>1845</v>
      </c>
      <c r="B30" s="5" t="s">
        <v>1846</v>
      </c>
      <c r="C30" s="6">
        <v>55619.389649999997</v>
      </c>
      <c r="D30" s="6"/>
      <c r="E30" s="7" t="str">
        <f t="shared" si="0"/>
        <v/>
      </c>
      <c r="F30" s="6"/>
      <c r="G30" s="7" t="str">
        <f t="shared" si="1"/>
        <v xml:space="preserve"> </v>
      </c>
      <c r="H30" s="6"/>
      <c r="I30" s="6"/>
      <c r="J30" s="7" t="str">
        <f t="shared" si="2"/>
        <v xml:space="preserve"> </v>
      </c>
      <c r="K30" s="6"/>
      <c r="L30" s="7" t="str">
        <f t="shared" si="3"/>
        <v xml:space="preserve"> </v>
      </c>
      <c r="M30" s="28"/>
    </row>
    <row r="31" spans="1:13" ht="38.25" x14ac:dyDescent="0.2">
      <c r="A31" s="5" t="s">
        <v>1847</v>
      </c>
      <c r="B31" s="5" t="s">
        <v>1848</v>
      </c>
      <c r="C31" s="6">
        <v>-28131.74</v>
      </c>
      <c r="D31" s="6">
        <v>4159458.9449499999</v>
      </c>
      <c r="E31" s="7" t="str">
        <f t="shared" si="0"/>
        <v/>
      </c>
      <c r="F31" s="6">
        <v>2383558.8794800001</v>
      </c>
      <c r="G31" s="7">
        <f t="shared" si="1"/>
        <v>174.50623858125257</v>
      </c>
      <c r="H31" s="6">
        <v>-11759.29466</v>
      </c>
      <c r="I31" s="6">
        <v>3964862.7979700002</v>
      </c>
      <c r="J31" s="7" t="str">
        <f t="shared" si="2"/>
        <v/>
      </c>
      <c r="K31" s="6">
        <v>2336848.59057</v>
      </c>
      <c r="L31" s="7">
        <f t="shared" si="3"/>
        <v>169.66708129784729</v>
      </c>
      <c r="M31" s="28">
        <v>206749.41221000021</v>
      </c>
    </row>
    <row r="32" spans="1:13" ht="51" x14ac:dyDescent="0.2">
      <c r="A32" s="5" t="s">
        <v>1849</v>
      </c>
      <c r="B32" s="5" t="s">
        <v>1850</v>
      </c>
      <c r="C32" s="6"/>
      <c r="D32" s="6"/>
      <c r="E32" s="7" t="str">
        <f t="shared" si="0"/>
        <v xml:space="preserve"> </v>
      </c>
      <c r="F32" s="6">
        <v>376.00033999999999</v>
      </c>
      <c r="G32" s="7" t="str">
        <f t="shared" si="1"/>
        <v/>
      </c>
      <c r="H32" s="6"/>
      <c r="I32" s="6"/>
      <c r="J32" s="7" t="str">
        <f t="shared" si="2"/>
        <v xml:space="preserve"> </v>
      </c>
      <c r="K32" s="6"/>
      <c r="L32" s="7" t="str">
        <f t="shared" si="3"/>
        <v xml:space="preserve"> </v>
      </c>
      <c r="M32" s="28"/>
    </row>
    <row r="33" spans="1:13" ht="51" x14ac:dyDescent="0.2">
      <c r="A33" s="5" t="s">
        <v>1851</v>
      </c>
      <c r="B33" s="5" t="s">
        <v>1852</v>
      </c>
      <c r="C33" s="6"/>
      <c r="D33" s="6"/>
      <c r="E33" s="7" t="str">
        <f t="shared" si="0"/>
        <v xml:space="preserve"> </v>
      </c>
      <c r="F33" s="6">
        <v>376.00033999999999</v>
      </c>
      <c r="G33" s="7" t="str">
        <f t="shared" si="1"/>
        <v/>
      </c>
      <c r="H33" s="6"/>
      <c r="I33" s="6"/>
      <c r="J33" s="7" t="str">
        <f t="shared" si="2"/>
        <v xml:space="preserve"> </v>
      </c>
      <c r="K33" s="6"/>
      <c r="L33" s="7" t="str">
        <f t="shared" si="3"/>
        <v xml:space="preserve"> </v>
      </c>
      <c r="M33" s="28"/>
    </row>
    <row r="34" spans="1:13" ht="51" x14ac:dyDescent="0.2">
      <c r="A34" s="5" t="s">
        <v>1853</v>
      </c>
      <c r="B34" s="5" t="s">
        <v>1854</v>
      </c>
      <c r="C34" s="6"/>
      <c r="D34" s="6"/>
      <c r="E34" s="7" t="str">
        <f t="shared" si="0"/>
        <v xml:space="preserve"> </v>
      </c>
      <c r="F34" s="6">
        <v>376.00033999999999</v>
      </c>
      <c r="G34" s="7" t="str">
        <f t="shared" si="1"/>
        <v/>
      </c>
      <c r="H34" s="6"/>
      <c r="I34" s="6"/>
      <c r="J34" s="7" t="str">
        <f t="shared" si="2"/>
        <v xml:space="preserve"> </v>
      </c>
      <c r="K34" s="6"/>
      <c r="L34" s="7" t="str">
        <f t="shared" si="3"/>
        <v xml:space="preserve"> </v>
      </c>
      <c r="M34" s="28"/>
    </row>
    <row r="35" spans="1:13" ht="38.25" x14ac:dyDescent="0.2">
      <c r="A35" s="5" t="s">
        <v>1855</v>
      </c>
      <c r="B35" s="5" t="s">
        <v>1856</v>
      </c>
      <c r="C35" s="6">
        <v>-28131.74</v>
      </c>
      <c r="D35" s="6">
        <v>5467.0649999999996</v>
      </c>
      <c r="E35" s="7" t="str">
        <f t="shared" si="0"/>
        <v/>
      </c>
      <c r="F35" s="6">
        <v>4800</v>
      </c>
      <c r="G35" s="7">
        <f t="shared" si="1"/>
        <v>113.8971875</v>
      </c>
      <c r="H35" s="6">
        <v>-11759.29466</v>
      </c>
      <c r="I35" s="6">
        <v>5467.0649999999996</v>
      </c>
      <c r="J35" s="7" t="str">
        <f t="shared" si="2"/>
        <v/>
      </c>
      <c r="K35" s="6">
        <v>5200</v>
      </c>
      <c r="L35" s="7">
        <f t="shared" si="3"/>
        <v>105.13586538461537</v>
      </c>
      <c r="M35" s="28">
        <v>1822.3549999999996</v>
      </c>
    </row>
    <row r="36" spans="1:13" ht="38.25" x14ac:dyDescent="0.2">
      <c r="A36" s="5" t="s">
        <v>1857</v>
      </c>
      <c r="B36" s="5" t="s">
        <v>1858</v>
      </c>
      <c r="C36" s="6">
        <v>-160300</v>
      </c>
      <c r="D36" s="6"/>
      <c r="E36" s="7" t="str">
        <f t="shared" si="0"/>
        <v/>
      </c>
      <c r="F36" s="6"/>
      <c r="G36" s="7" t="str">
        <f t="shared" si="1"/>
        <v xml:space="preserve"> </v>
      </c>
      <c r="H36" s="6">
        <v>-150000</v>
      </c>
      <c r="I36" s="6"/>
      <c r="J36" s="7" t="str">
        <f t="shared" si="2"/>
        <v/>
      </c>
      <c r="K36" s="6"/>
      <c r="L36" s="7" t="str">
        <f t="shared" si="3"/>
        <v xml:space="preserve"> </v>
      </c>
      <c r="M36" s="28"/>
    </row>
    <row r="37" spans="1:13" ht="38.25" x14ac:dyDescent="0.2">
      <c r="A37" s="5" t="s">
        <v>1859</v>
      </c>
      <c r="B37" s="5" t="s">
        <v>1860</v>
      </c>
      <c r="C37" s="6">
        <v>132168.26</v>
      </c>
      <c r="D37" s="6">
        <v>5467.0649999999996</v>
      </c>
      <c r="E37" s="7">
        <f t="shared" si="0"/>
        <v>4.1364431974817544</v>
      </c>
      <c r="F37" s="6">
        <v>4800</v>
      </c>
      <c r="G37" s="7">
        <f t="shared" si="1"/>
        <v>113.8971875</v>
      </c>
      <c r="H37" s="6">
        <v>138240.70533999999</v>
      </c>
      <c r="I37" s="6">
        <v>5467.0649999999996</v>
      </c>
      <c r="J37" s="7">
        <f t="shared" si="2"/>
        <v>3.9547432766303334</v>
      </c>
      <c r="K37" s="6">
        <v>5200</v>
      </c>
      <c r="L37" s="7">
        <f t="shared" si="3"/>
        <v>105.13586538461537</v>
      </c>
      <c r="M37" s="28">
        <v>1822.3549999999996</v>
      </c>
    </row>
    <row r="38" spans="1:13" ht="51" x14ac:dyDescent="0.2">
      <c r="A38" s="5" t="s">
        <v>1861</v>
      </c>
      <c r="B38" s="5" t="s">
        <v>1862</v>
      </c>
      <c r="C38" s="6">
        <v>21868.26</v>
      </c>
      <c r="D38" s="6">
        <v>5467.0649999999996</v>
      </c>
      <c r="E38" s="7">
        <f t="shared" si="0"/>
        <v>25</v>
      </c>
      <c r="F38" s="6">
        <v>4800</v>
      </c>
      <c r="G38" s="7">
        <f t="shared" si="1"/>
        <v>113.8971875</v>
      </c>
      <c r="H38" s="6">
        <v>21868.26</v>
      </c>
      <c r="I38" s="6">
        <v>5467.0649999999996</v>
      </c>
      <c r="J38" s="7">
        <f t="shared" si="2"/>
        <v>25</v>
      </c>
      <c r="K38" s="6">
        <v>4800</v>
      </c>
      <c r="L38" s="7">
        <f t="shared" si="3"/>
        <v>113.8971875</v>
      </c>
      <c r="M38" s="28">
        <v>1822.3549999999996</v>
      </c>
    </row>
    <row r="39" spans="1:13" ht="63.75" x14ac:dyDescent="0.2">
      <c r="A39" s="5" t="s">
        <v>1863</v>
      </c>
      <c r="B39" s="5" t="s">
        <v>1864</v>
      </c>
      <c r="C39" s="6">
        <v>21868.26</v>
      </c>
      <c r="D39" s="6">
        <v>5467.0649999999996</v>
      </c>
      <c r="E39" s="7">
        <f t="shared" si="0"/>
        <v>25</v>
      </c>
      <c r="F39" s="6">
        <v>4800</v>
      </c>
      <c r="G39" s="7">
        <f t="shared" si="1"/>
        <v>113.8971875</v>
      </c>
      <c r="H39" s="6">
        <v>21868.26</v>
      </c>
      <c r="I39" s="6">
        <v>5467.0649999999996</v>
      </c>
      <c r="J39" s="7">
        <f t="shared" si="2"/>
        <v>25</v>
      </c>
      <c r="K39" s="6">
        <v>4800</v>
      </c>
      <c r="L39" s="7">
        <f t="shared" si="3"/>
        <v>113.8971875</v>
      </c>
      <c r="M39" s="28">
        <v>1822.3549999999996</v>
      </c>
    </row>
    <row r="40" spans="1:13" ht="63.75" x14ac:dyDescent="0.2">
      <c r="A40" s="5" t="s">
        <v>1865</v>
      </c>
      <c r="B40" s="5" t="s">
        <v>1866</v>
      </c>
      <c r="C40" s="6">
        <v>-160300</v>
      </c>
      <c r="D40" s="6"/>
      <c r="E40" s="7" t="str">
        <f t="shared" si="0"/>
        <v/>
      </c>
      <c r="F40" s="6"/>
      <c r="G40" s="7" t="str">
        <f t="shared" si="1"/>
        <v xml:space="preserve"> </v>
      </c>
      <c r="H40" s="6">
        <v>-150000</v>
      </c>
      <c r="I40" s="6"/>
      <c r="J40" s="7" t="str">
        <f t="shared" si="2"/>
        <v/>
      </c>
      <c r="K40" s="6"/>
      <c r="L40" s="7" t="str">
        <f t="shared" si="3"/>
        <v xml:space="preserve"> </v>
      </c>
      <c r="M40" s="28"/>
    </row>
    <row r="41" spans="1:13" ht="63.75" x14ac:dyDescent="0.2">
      <c r="A41" s="5" t="s">
        <v>1867</v>
      </c>
      <c r="B41" s="5" t="s">
        <v>1868</v>
      </c>
      <c r="C41" s="6">
        <v>110300</v>
      </c>
      <c r="D41" s="6"/>
      <c r="E41" s="7" t="str">
        <f t="shared" si="0"/>
        <v/>
      </c>
      <c r="F41" s="6"/>
      <c r="G41" s="7" t="str">
        <f t="shared" si="1"/>
        <v xml:space="preserve"> </v>
      </c>
      <c r="H41" s="6">
        <v>116372.44534000001</v>
      </c>
      <c r="I41" s="6"/>
      <c r="J41" s="7" t="str">
        <f t="shared" si="2"/>
        <v/>
      </c>
      <c r="K41" s="6">
        <v>400</v>
      </c>
      <c r="L41" s="7" t="str">
        <f t="shared" si="3"/>
        <v/>
      </c>
      <c r="M41" s="28"/>
    </row>
    <row r="42" spans="1:13" ht="76.5" x14ac:dyDescent="0.2">
      <c r="A42" s="5" t="s">
        <v>1869</v>
      </c>
      <c r="B42" s="5" t="s">
        <v>1870</v>
      </c>
      <c r="C42" s="6">
        <v>-150000</v>
      </c>
      <c r="D42" s="6"/>
      <c r="E42" s="7" t="str">
        <f t="shared" si="0"/>
        <v/>
      </c>
      <c r="F42" s="6"/>
      <c r="G42" s="7" t="str">
        <f t="shared" si="1"/>
        <v xml:space="preserve"> </v>
      </c>
      <c r="H42" s="6">
        <v>-150000</v>
      </c>
      <c r="I42" s="6"/>
      <c r="J42" s="7" t="str">
        <f t="shared" si="2"/>
        <v/>
      </c>
      <c r="K42" s="6"/>
      <c r="L42" s="7" t="str">
        <f t="shared" si="3"/>
        <v xml:space="preserve"> </v>
      </c>
      <c r="M42" s="28"/>
    </row>
    <row r="43" spans="1:13" ht="76.5" x14ac:dyDescent="0.2">
      <c r="A43" s="5" t="s">
        <v>1871</v>
      </c>
      <c r="B43" s="5" t="s">
        <v>1872</v>
      </c>
      <c r="C43" s="6">
        <v>100000</v>
      </c>
      <c r="D43" s="6"/>
      <c r="E43" s="7" t="str">
        <f t="shared" si="0"/>
        <v/>
      </c>
      <c r="F43" s="6"/>
      <c r="G43" s="7" t="str">
        <f t="shared" si="1"/>
        <v xml:space="preserve"> </v>
      </c>
      <c r="H43" s="6">
        <v>116372.44534000001</v>
      </c>
      <c r="I43" s="6"/>
      <c r="J43" s="7" t="str">
        <f t="shared" si="2"/>
        <v/>
      </c>
      <c r="K43" s="6">
        <v>400</v>
      </c>
      <c r="L43" s="7" t="str">
        <f t="shared" si="3"/>
        <v/>
      </c>
      <c r="M43" s="28"/>
    </row>
    <row r="44" spans="1:13" ht="76.5" x14ac:dyDescent="0.2">
      <c r="A44" s="5" t="s">
        <v>1873</v>
      </c>
      <c r="B44" s="5" t="s">
        <v>1874</v>
      </c>
      <c r="C44" s="6">
        <v>-10300</v>
      </c>
      <c r="D44" s="6"/>
      <c r="E44" s="7" t="str">
        <f t="shared" si="0"/>
        <v/>
      </c>
      <c r="F44" s="6"/>
      <c r="G44" s="7" t="str">
        <f t="shared" si="1"/>
        <v xml:space="preserve"> </v>
      </c>
      <c r="H44" s="6"/>
      <c r="I44" s="6"/>
      <c r="J44" s="7" t="str">
        <f t="shared" si="2"/>
        <v xml:space="preserve"> </v>
      </c>
      <c r="K44" s="6"/>
      <c r="L44" s="7" t="str">
        <f t="shared" si="3"/>
        <v xml:space="preserve"> </v>
      </c>
      <c r="M44" s="28"/>
    </row>
    <row r="45" spans="1:13" ht="76.5" x14ac:dyDescent="0.2">
      <c r="A45" s="5" t="s">
        <v>1875</v>
      </c>
      <c r="B45" s="5" t="s">
        <v>1876</v>
      </c>
      <c r="C45" s="6">
        <v>10300</v>
      </c>
      <c r="D45" s="6"/>
      <c r="E45" s="7" t="str">
        <f t="shared" si="0"/>
        <v/>
      </c>
      <c r="F45" s="6"/>
      <c r="G45" s="7" t="str">
        <f t="shared" si="1"/>
        <v xml:space="preserve"> </v>
      </c>
      <c r="H45" s="6"/>
      <c r="I45" s="6"/>
      <c r="J45" s="7" t="str">
        <f t="shared" si="2"/>
        <v xml:space="preserve"> </v>
      </c>
      <c r="K45" s="6"/>
      <c r="L45" s="7" t="str">
        <f t="shared" si="3"/>
        <v xml:space="preserve"> </v>
      </c>
      <c r="M45" s="28"/>
    </row>
    <row r="46" spans="1:13" ht="38.25" x14ac:dyDescent="0.2">
      <c r="A46" s="5" t="s">
        <v>1877</v>
      </c>
      <c r="B46" s="5" t="s">
        <v>1878</v>
      </c>
      <c r="C46" s="6"/>
      <c r="D46" s="6">
        <v>4153991.87995</v>
      </c>
      <c r="E46" s="7" t="str">
        <f t="shared" si="0"/>
        <v xml:space="preserve"> </v>
      </c>
      <c r="F46" s="6">
        <v>2378382.8791399999</v>
      </c>
      <c r="G46" s="7">
        <f t="shared" si="1"/>
        <v>174.65614625732769</v>
      </c>
      <c r="H46" s="6"/>
      <c r="I46" s="6">
        <v>3959395.7329699998</v>
      </c>
      <c r="J46" s="7" t="str">
        <f t="shared" si="2"/>
        <v xml:space="preserve"> </v>
      </c>
      <c r="K46" s="6">
        <v>2331648.59057</v>
      </c>
      <c r="L46" s="7">
        <f t="shared" si="3"/>
        <v>169.8109976341708</v>
      </c>
      <c r="M46" s="28">
        <v>204927.05720999977</v>
      </c>
    </row>
    <row r="47" spans="1:13" ht="127.5" x14ac:dyDescent="0.2">
      <c r="A47" s="5" t="s">
        <v>1879</v>
      </c>
      <c r="B47" s="5" t="s">
        <v>1880</v>
      </c>
      <c r="C47" s="6"/>
      <c r="D47" s="6">
        <v>4153991.87995</v>
      </c>
      <c r="E47" s="7" t="str">
        <f t="shared" si="0"/>
        <v xml:space="preserve"> </v>
      </c>
      <c r="F47" s="6">
        <v>2378382.8791399999</v>
      </c>
      <c r="G47" s="7">
        <f t="shared" si="1"/>
        <v>174.65614625732769</v>
      </c>
      <c r="H47" s="6"/>
      <c r="I47" s="6">
        <v>3959395.7329699998</v>
      </c>
      <c r="J47" s="7" t="str">
        <f t="shared" si="2"/>
        <v xml:space="preserve"> </v>
      </c>
      <c r="K47" s="6">
        <v>2331648.59057</v>
      </c>
      <c r="L47" s="7">
        <f t="shared" si="3"/>
        <v>169.8109976341708</v>
      </c>
      <c r="M47" s="28">
        <v>204927.05720999977</v>
      </c>
    </row>
    <row r="48" spans="1:13" ht="306" x14ac:dyDescent="0.2">
      <c r="A48" s="5" t="s">
        <v>1881</v>
      </c>
      <c r="B48" s="5" t="s">
        <v>1882</v>
      </c>
      <c r="C48" s="6"/>
      <c r="D48" s="6">
        <v>3959395.7329699998</v>
      </c>
      <c r="E48" s="7" t="str">
        <f t="shared" si="0"/>
        <v xml:space="preserve"> </v>
      </c>
      <c r="F48" s="6">
        <v>2331648.59057</v>
      </c>
      <c r="G48" s="7">
        <f t="shared" si="1"/>
        <v>169.8109976341708</v>
      </c>
      <c r="H48" s="6"/>
      <c r="I48" s="6">
        <v>3959395.7329699998</v>
      </c>
      <c r="J48" s="7" t="str">
        <f t="shared" si="2"/>
        <v xml:space="preserve"> </v>
      </c>
      <c r="K48" s="6">
        <v>2331648.59057</v>
      </c>
      <c r="L48" s="7">
        <f t="shared" si="3"/>
        <v>169.8109976341708</v>
      </c>
      <c r="M48" s="28">
        <v>204927.05720999977</v>
      </c>
    </row>
    <row r="49" spans="1:13" ht="63.75" x14ac:dyDescent="0.2">
      <c r="A49" s="5" t="s">
        <v>1883</v>
      </c>
      <c r="B49" s="5" t="s">
        <v>1884</v>
      </c>
      <c r="C49" s="6"/>
      <c r="D49" s="6">
        <v>15579.787109999999</v>
      </c>
      <c r="E49" s="7" t="str">
        <f t="shared" si="0"/>
        <v xml:space="preserve"> </v>
      </c>
      <c r="F49" s="6"/>
      <c r="G49" s="7" t="str">
        <f t="shared" si="1"/>
        <v xml:space="preserve"> </v>
      </c>
      <c r="H49" s="6"/>
      <c r="I49" s="6">
        <v>15579.787109999999</v>
      </c>
      <c r="J49" s="7" t="str">
        <f t="shared" si="2"/>
        <v xml:space="preserve"> </v>
      </c>
      <c r="K49" s="6"/>
      <c r="L49" s="7" t="str">
        <f t="shared" si="3"/>
        <v xml:space="preserve"> </v>
      </c>
      <c r="M49" s="28">
        <v>5487.8922199999997</v>
      </c>
    </row>
    <row r="50" spans="1:13" ht="140.25" x14ac:dyDescent="0.2">
      <c r="A50" s="5" t="s">
        <v>1885</v>
      </c>
      <c r="B50" s="5" t="s">
        <v>1886</v>
      </c>
      <c r="C50" s="6"/>
      <c r="D50" s="6">
        <v>2760450.2799</v>
      </c>
      <c r="E50" s="7" t="str">
        <f t="shared" si="0"/>
        <v xml:space="preserve"> </v>
      </c>
      <c r="F50" s="6"/>
      <c r="G50" s="7" t="str">
        <f t="shared" si="1"/>
        <v xml:space="preserve"> </v>
      </c>
      <c r="H50" s="6"/>
      <c r="I50" s="6">
        <v>2760450.2799</v>
      </c>
      <c r="J50" s="7" t="str">
        <f t="shared" si="2"/>
        <v xml:space="preserve"> </v>
      </c>
      <c r="K50" s="6"/>
      <c r="L50" s="7" t="str">
        <f t="shared" si="3"/>
        <v xml:space="preserve"> </v>
      </c>
      <c r="M50" s="28">
        <v>74439.185959999915</v>
      </c>
    </row>
    <row r="51" spans="1:13" ht="127.5" x14ac:dyDescent="0.2">
      <c r="A51" s="5" t="s">
        <v>1887</v>
      </c>
      <c r="B51" s="5" t="s">
        <v>1888</v>
      </c>
      <c r="C51" s="6"/>
      <c r="D51" s="6">
        <v>1088310.6083500001</v>
      </c>
      <c r="E51" s="7" t="str">
        <f t="shared" si="0"/>
        <v xml:space="preserve"> </v>
      </c>
      <c r="F51" s="6"/>
      <c r="G51" s="7" t="str">
        <f t="shared" si="1"/>
        <v xml:space="preserve"> </v>
      </c>
      <c r="H51" s="6"/>
      <c r="I51" s="6">
        <v>1088310.6083500001</v>
      </c>
      <c r="J51" s="7" t="str">
        <f t="shared" si="2"/>
        <v xml:space="preserve"> </v>
      </c>
      <c r="K51" s="6"/>
      <c r="L51" s="7" t="str">
        <f t="shared" si="3"/>
        <v xml:space="preserve"> </v>
      </c>
      <c r="M51" s="28">
        <v>114852.85592000012</v>
      </c>
    </row>
    <row r="52" spans="1:13" ht="102" x14ac:dyDescent="0.2">
      <c r="A52" s="5" t="s">
        <v>1889</v>
      </c>
      <c r="B52" s="5" t="s">
        <v>1890</v>
      </c>
      <c r="C52" s="6"/>
      <c r="D52" s="6">
        <v>12383.98278</v>
      </c>
      <c r="E52" s="7" t="str">
        <f t="shared" si="0"/>
        <v xml:space="preserve"> </v>
      </c>
      <c r="F52" s="6"/>
      <c r="G52" s="7" t="str">
        <f t="shared" si="1"/>
        <v xml:space="preserve"> </v>
      </c>
      <c r="H52" s="6"/>
      <c r="I52" s="6">
        <v>12383.98278</v>
      </c>
      <c r="J52" s="7" t="str">
        <f t="shared" si="2"/>
        <v xml:space="preserve"> </v>
      </c>
      <c r="K52" s="6"/>
      <c r="L52" s="7" t="str">
        <f t="shared" si="3"/>
        <v xml:space="preserve"> </v>
      </c>
      <c r="M52" s="28">
        <v>683.23935999999958</v>
      </c>
    </row>
    <row r="53" spans="1:13" ht="140.25" x14ac:dyDescent="0.2">
      <c r="A53" s="5" t="s">
        <v>1891</v>
      </c>
      <c r="B53" s="5" t="s">
        <v>1892</v>
      </c>
      <c r="C53" s="6"/>
      <c r="D53" s="6">
        <v>82671.074829999998</v>
      </c>
      <c r="E53" s="7" t="str">
        <f t="shared" si="0"/>
        <v xml:space="preserve"> </v>
      </c>
      <c r="F53" s="6"/>
      <c r="G53" s="7" t="str">
        <f t="shared" si="1"/>
        <v xml:space="preserve"> </v>
      </c>
      <c r="H53" s="6"/>
      <c r="I53" s="6">
        <v>82671.074829999998</v>
      </c>
      <c r="J53" s="7" t="str">
        <f t="shared" si="2"/>
        <v xml:space="preserve"> </v>
      </c>
      <c r="K53" s="6"/>
      <c r="L53" s="7" t="str">
        <f t="shared" si="3"/>
        <v xml:space="preserve"> </v>
      </c>
      <c r="M53" s="28">
        <v>9463.8837499999936</v>
      </c>
    </row>
    <row r="54" spans="1:13" ht="242.25" x14ac:dyDescent="0.2">
      <c r="A54" s="5" t="s">
        <v>1893</v>
      </c>
      <c r="B54" s="5" t="s">
        <v>1894</v>
      </c>
      <c r="C54" s="6"/>
      <c r="D54" s="6">
        <v>194596.14697999999</v>
      </c>
      <c r="E54" s="7" t="str">
        <f t="shared" si="0"/>
        <v xml:space="preserve"> </v>
      </c>
      <c r="F54" s="6">
        <v>46734.288569999997</v>
      </c>
      <c r="G54" s="7" t="str">
        <f t="shared" si="1"/>
        <v>свыше 200</v>
      </c>
      <c r="H54" s="6"/>
      <c r="I54" s="6"/>
      <c r="J54" s="7" t="str">
        <f t="shared" si="2"/>
        <v xml:space="preserve"> </v>
      </c>
      <c r="K54" s="6"/>
      <c r="L54" s="7" t="str">
        <f t="shared" si="3"/>
        <v xml:space="preserve"> </v>
      </c>
      <c r="M54" s="28"/>
    </row>
    <row r="55" spans="1:13" ht="369.75" x14ac:dyDescent="0.2">
      <c r="A55" s="5" t="s">
        <v>1895</v>
      </c>
      <c r="B55" s="5" t="s">
        <v>1896</v>
      </c>
      <c r="C55" s="6"/>
      <c r="D55" s="6">
        <v>560.26976000000002</v>
      </c>
      <c r="E55" s="7" t="str">
        <f t="shared" si="0"/>
        <v xml:space="preserve"> </v>
      </c>
      <c r="F55" s="6"/>
      <c r="G55" s="7" t="str">
        <f t="shared" si="1"/>
        <v xml:space="preserve"> </v>
      </c>
      <c r="H55" s="6"/>
      <c r="I55" s="6"/>
      <c r="J55" s="7" t="str">
        <f t="shared" si="2"/>
        <v xml:space="preserve"> </v>
      </c>
      <c r="K55" s="6"/>
      <c r="L55" s="7" t="str">
        <f t="shared" si="3"/>
        <v xml:space="preserve"> </v>
      </c>
      <c r="M55" s="28"/>
    </row>
    <row r="56" spans="1:13" ht="369.75" x14ac:dyDescent="0.2">
      <c r="A56" s="5" t="s">
        <v>1897</v>
      </c>
      <c r="B56" s="5" t="s">
        <v>1898</v>
      </c>
      <c r="C56" s="6"/>
      <c r="D56" s="6">
        <v>194035.87721999999</v>
      </c>
      <c r="E56" s="7" t="str">
        <f t="shared" si="0"/>
        <v xml:space="preserve"> </v>
      </c>
      <c r="F56" s="6"/>
      <c r="G56" s="7" t="str">
        <f t="shared" si="1"/>
        <v xml:space="preserve"> </v>
      </c>
      <c r="H56" s="6"/>
      <c r="I56" s="6"/>
      <c r="J56" s="7" t="str">
        <f t="shared" si="2"/>
        <v xml:space="preserve"> </v>
      </c>
      <c r="K56" s="6"/>
      <c r="L56" s="7" t="str">
        <f t="shared" si="3"/>
        <v xml:space="preserve"> </v>
      </c>
      <c r="M56" s="28"/>
    </row>
    <row r="57" spans="1:13" x14ac:dyDescent="0.2">
      <c r="A57" s="5" t="s">
        <v>1899</v>
      </c>
      <c r="B57" s="5" t="s">
        <v>1900</v>
      </c>
      <c r="C57" s="6">
        <v>3607795.2313600001</v>
      </c>
      <c r="D57" s="6">
        <v>-6195309.8492200002</v>
      </c>
      <c r="E57" s="7" t="str">
        <f t="shared" si="0"/>
        <v/>
      </c>
      <c r="F57" s="6">
        <v>-5248888.0088499999</v>
      </c>
      <c r="G57" s="7">
        <f t="shared" si="1"/>
        <v>118.03090176003499</v>
      </c>
      <c r="H57" s="6">
        <v>2394716.5061900001</v>
      </c>
      <c r="I57" s="6">
        <v>-5874021.1883699996</v>
      </c>
      <c r="J57" s="7" t="str">
        <f t="shared" si="2"/>
        <v/>
      </c>
      <c r="K57" s="6">
        <v>-4713227.5345000001</v>
      </c>
      <c r="L57" s="7">
        <f t="shared" si="3"/>
        <v>124.62842384275305</v>
      </c>
      <c r="M57" s="28">
        <v>-3415411.9258799995</v>
      </c>
    </row>
    <row r="58" spans="1:13" ht="25.5" x14ac:dyDescent="0.2">
      <c r="A58" s="5" t="s">
        <v>1901</v>
      </c>
      <c r="B58" s="5" t="s">
        <v>1902</v>
      </c>
      <c r="C58" s="6">
        <v>3607795.2313600001</v>
      </c>
      <c r="D58" s="6">
        <v>-6195309.8492200002</v>
      </c>
      <c r="E58" s="7" t="str">
        <f t="shared" si="0"/>
        <v/>
      </c>
      <c r="F58" s="6">
        <v>-5248888.0088499999</v>
      </c>
      <c r="G58" s="7">
        <f t="shared" si="1"/>
        <v>118.03090176003499</v>
      </c>
      <c r="H58" s="6">
        <v>2394716.5061900001</v>
      </c>
      <c r="I58" s="6">
        <v>-5874021.1883699996</v>
      </c>
      <c r="J58" s="7" t="str">
        <f t="shared" si="2"/>
        <v/>
      </c>
      <c r="K58" s="6">
        <v>-4713227.5345000001</v>
      </c>
      <c r="L58" s="7">
        <f t="shared" si="3"/>
        <v>124.62842384275305</v>
      </c>
      <c r="M58" s="28">
        <v>-3415411.9258799995</v>
      </c>
    </row>
    <row r="59" spans="1:13" ht="25.5" x14ac:dyDescent="0.2">
      <c r="A59" s="5" t="s">
        <v>1903</v>
      </c>
      <c r="B59" s="5" t="s">
        <v>1904</v>
      </c>
      <c r="C59" s="6">
        <v>-80973729.864460006</v>
      </c>
      <c r="D59" s="6">
        <v>-31449281.017159998</v>
      </c>
      <c r="E59" s="7">
        <f t="shared" si="0"/>
        <v>38.838869186095536</v>
      </c>
      <c r="F59" s="6">
        <v>-21500264.99013</v>
      </c>
      <c r="G59" s="7">
        <f t="shared" si="1"/>
        <v>146.27392281721754</v>
      </c>
      <c r="H59" s="6">
        <v>-71409774.298299998</v>
      </c>
      <c r="I59" s="6">
        <v>-28590242.936190002</v>
      </c>
      <c r="J59" s="7">
        <f t="shared" si="2"/>
        <v>40.036876207954393</v>
      </c>
      <c r="K59" s="6">
        <v>-19283729.623289999</v>
      </c>
      <c r="L59" s="7">
        <f t="shared" si="3"/>
        <v>148.26096141516123</v>
      </c>
      <c r="M59" s="28">
        <v>-11453673.734520003</v>
      </c>
    </row>
    <row r="60" spans="1:13" ht="25.5" x14ac:dyDescent="0.2">
      <c r="A60" s="5" t="s">
        <v>1905</v>
      </c>
      <c r="B60" s="5" t="s">
        <v>1906</v>
      </c>
      <c r="C60" s="6">
        <v>-80973729.864460006</v>
      </c>
      <c r="D60" s="6">
        <v>-31449281.017159998</v>
      </c>
      <c r="E60" s="7">
        <f t="shared" si="0"/>
        <v>38.838869186095536</v>
      </c>
      <c r="F60" s="6">
        <v>-21500264.99013</v>
      </c>
      <c r="G60" s="7">
        <f t="shared" si="1"/>
        <v>146.27392281721754</v>
      </c>
      <c r="H60" s="6">
        <v>-71409774.298299998</v>
      </c>
      <c r="I60" s="6">
        <v>-28590242.936190002</v>
      </c>
      <c r="J60" s="7">
        <f t="shared" si="2"/>
        <v>40.036876207954393</v>
      </c>
      <c r="K60" s="6">
        <v>-19283729.623289999</v>
      </c>
      <c r="L60" s="7">
        <f t="shared" si="3"/>
        <v>148.26096141516123</v>
      </c>
      <c r="M60" s="28">
        <v>-11453673.734520003</v>
      </c>
    </row>
    <row r="61" spans="1:13" ht="25.5" x14ac:dyDescent="0.2">
      <c r="A61" s="5" t="s">
        <v>1907</v>
      </c>
      <c r="B61" s="5" t="s">
        <v>1908</v>
      </c>
      <c r="C61" s="6">
        <v>-80973729.864460006</v>
      </c>
      <c r="D61" s="6">
        <v>-31449281.017159998</v>
      </c>
      <c r="E61" s="7">
        <f t="shared" si="0"/>
        <v>38.838869186095536</v>
      </c>
      <c r="F61" s="6">
        <v>-21500264.99013</v>
      </c>
      <c r="G61" s="7">
        <f t="shared" si="1"/>
        <v>146.27392281721754</v>
      </c>
      <c r="H61" s="6">
        <v>-71409774.298299998</v>
      </c>
      <c r="I61" s="6">
        <v>-28590242.936190002</v>
      </c>
      <c r="J61" s="7">
        <f t="shared" si="2"/>
        <v>40.036876207954393</v>
      </c>
      <c r="K61" s="6">
        <v>-19283729.623289999</v>
      </c>
      <c r="L61" s="7">
        <f t="shared" si="3"/>
        <v>148.26096141516123</v>
      </c>
      <c r="M61" s="28">
        <v>-11453673.734520003</v>
      </c>
    </row>
    <row r="62" spans="1:13" ht="38.25" x14ac:dyDescent="0.2">
      <c r="A62" s="5" t="s">
        <v>1909</v>
      </c>
      <c r="B62" s="5" t="s">
        <v>1910</v>
      </c>
      <c r="C62" s="6">
        <v>-71392049.282360002</v>
      </c>
      <c r="D62" s="6">
        <v>-28539638.633820001</v>
      </c>
      <c r="E62" s="7">
        <f t="shared" si="0"/>
        <v>39.97593418413296</v>
      </c>
      <c r="F62" s="6">
        <v>-19173912.35052</v>
      </c>
      <c r="G62" s="7">
        <f t="shared" si="1"/>
        <v>148.84619326553874</v>
      </c>
      <c r="H62" s="6">
        <v>-71409774.298299998</v>
      </c>
      <c r="I62" s="6">
        <v>-28590242.936190002</v>
      </c>
      <c r="J62" s="7">
        <f t="shared" si="2"/>
        <v>40.036876207954393</v>
      </c>
      <c r="K62" s="6">
        <v>-19283729.623289999</v>
      </c>
      <c r="L62" s="7">
        <f t="shared" si="3"/>
        <v>148.26096141516123</v>
      </c>
      <c r="M62" s="28">
        <v>-11453673.734520003</v>
      </c>
    </row>
    <row r="63" spans="1:13" ht="38.25" x14ac:dyDescent="0.2">
      <c r="A63" s="5" t="s">
        <v>1911</v>
      </c>
      <c r="B63" s="5" t="s">
        <v>1912</v>
      </c>
      <c r="C63" s="6">
        <v>-6083613.69948</v>
      </c>
      <c r="D63" s="6">
        <v>-2041065.0928199999</v>
      </c>
      <c r="E63" s="7">
        <f t="shared" si="0"/>
        <v>33.550208702345138</v>
      </c>
      <c r="F63" s="6">
        <v>-1559152.4830799999</v>
      </c>
      <c r="G63" s="7">
        <f t="shared" si="1"/>
        <v>130.90862599840233</v>
      </c>
      <c r="H63" s="6"/>
      <c r="I63" s="6"/>
      <c r="J63" s="7" t="str">
        <f t="shared" si="2"/>
        <v xml:space="preserve"> </v>
      </c>
      <c r="K63" s="6"/>
      <c r="L63" s="7" t="str">
        <f t="shared" si="3"/>
        <v xml:space="preserve"> </v>
      </c>
      <c r="M63" s="28"/>
    </row>
    <row r="64" spans="1:13" ht="38.25" x14ac:dyDescent="0.2">
      <c r="A64" s="5" t="s">
        <v>1913</v>
      </c>
      <c r="B64" s="5" t="s">
        <v>1914</v>
      </c>
      <c r="C64" s="6">
        <v>-2086999.59711</v>
      </c>
      <c r="D64" s="6">
        <v>-538055.80492999998</v>
      </c>
      <c r="E64" s="7">
        <f t="shared" si="0"/>
        <v>25.781308519420886</v>
      </c>
      <c r="F64" s="6">
        <v>-471919.87615999999</v>
      </c>
      <c r="G64" s="7">
        <f t="shared" si="1"/>
        <v>114.01422828556119</v>
      </c>
      <c r="H64" s="6"/>
      <c r="I64" s="6"/>
      <c r="J64" s="7" t="str">
        <f t="shared" si="2"/>
        <v xml:space="preserve"> </v>
      </c>
      <c r="K64" s="6"/>
      <c r="L64" s="7" t="str">
        <f t="shared" si="3"/>
        <v xml:space="preserve"> </v>
      </c>
      <c r="M64" s="28"/>
    </row>
    <row r="65" spans="1:13" ht="38.25" x14ac:dyDescent="0.2">
      <c r="A65" s="5" t="s">
        <v>1915</v>
      </c>
      <c r="B65" s="5" t="s">
        <v>1916</v>
      </c>
      <c r="C65" s="6">
        <v>-281764.66924000002</v>
      </c>
      <c r="D65" s="6">
        <v>-70984.125239999994</v>
      </c>
      <c r="E65" s="7">
        <f t="shared" si="0"/>
        <v>25.192699081635929</v>
      </c>
      <c r="F65" s="6">
        <v>-43551.174500000001</v>
      </c>
      <c r="G65" s="7">
        <f t="shared" si="1"/>
        <v>162.99015136778917</v>
      </c>
      <c r="H65" s="6"/>
      <c r="I65" s="6"/>
      <c r="J65" s="7" t="str">
        <f t="shared" si="2"/>
        <v xml:space="preserve"> </v>
      </c>
      <c r="K65" s="6"/>
      <c r="L65" s="7" t="str">
        <f t="shared" si="3"/>
        <v xml:space="preserve"> </v>
      </c>
      <c r="M65" s="28"/>
    </row>
    <row r="66" spans="1:13" ht="38.25" x14ac:dyDescent="0.2">
      <c r="A66" s="5" t="s">
        <v>1917</v>
      </c>
      <c r="B66" s="5" t="s">
        <v>1918</v>
      </c>
      <c r="C66" s="6">
        <v>-1129302.6162700001</v>
      </c>
      <c r="D66" s="6">
        <v>-259537.36035</v>
      </c>
      <c r="E66" s="7">
        <f t="shared" si="0"/>
        <v>22.982091479362015</v>
      </c>
      <c r="F66" s="6">
        <v>-251729.10587</v>
      </c>
      <c r="G66" s="7">
        <f t="shared" si="1"/>
        <v>103.10184809699059</v>
      </c>
      <c r="H66" s="6"/>
      <c r="I66" s="6"/>
      <c r="J66" s="7" t="str">
        <f t="shared" si="2"/>
        <v xml:space="preserve"> </v>
      </c>
      <c r="K66" s="6"/>
      <c r="L66" s="7" t="str">
        <f t="shared" si="3"/>
        <v xml:space="preserve"> </v>
      </c>
      <c r="M66" s="28"/>
    </row>
    <row r="67" spans="1:13" ht="25.5" x14ac:dyDescent="0.2">
      <c r="A67" s="5" t="s">
        <v>1919</v>
      </c>
      <c r="B67" s="5" t="s">
        <v>1920</v>
      </c>
      <c r="C67" s="6">
        <v>84656173.84454</v>
      </c>
      <c r="D67" s="6">
        <v>25253971.167939998</v>
      </c>
      <c r="E67" s="7">
        <f t="shared" si="0"/>
        <v>29.831222013784387</v>
      </c>
      <c r="F67" s="6">
        <v>16251376.981280001</v>
      </c>
      <c r="G67" s="7">
        <f t="shared" si="1"/>
        <v>155.39588551191758</v>
      </c>
      <c r="H67" s="6">
        <v>73804490.80449</v>
      </c>
      <c r="I67" s="6">
        <v>22716221.747820001</v>
      </c>
      <c r="J67" s="7">
        <f t="shared" si="2"/>
        <v>30.778915348113244</v>
      </c>
      <c r="K67" s="6">
        <v>14570502.088789999</v>
      </c>
      <c r="L67" s="7">
        <f t="shared" si="3"/>
        <v>155.90555225476419</v>
      </c>
      <c r="M67" s="28">
        <v>8038261.8086400013</v>
      </c>
    </row>
    <row r="68" spans="1:13" ht="25.5" x14ac:dyDescent="0.2">
      <c r="A68" s="5" t="s">
        <v>1921</v>
      </c>
      <c r="B68" s="5" t="s">
        <v>1922</v>
      </c>
      <c r="C68" s="6">
        <v>84656173.84454</v>
      </c>
      <c r="D68" s="6">
        <v>25253971.167939998</v>
      </c>
      <c r="E68" s="7">
        <f t="shared" si="0"/>
        <v>29.831222013784387</v>
      </c>
      <c r="F68" s="6">
        <v>16251376.981280001</v>
      </c>
      <c r="G68" s="7">
        <f t="shared" si="1"/>
        <v>155.39588551191758</v>
      </c>
      <c r="H68" s="6">
        <v>73804490.80449</v>
      </c>
      <c r="I68" s="6">
        <v>22716221.747820001</v>
      </c>
      <c r="J68" s="7">
        <f t="shared" si="2"/>
        <v>30.778915348113244</v>
      </c>
      <c r="K68" s="6">
        <v>14570502.088789999</v>
      </c>
      <c r="L68" s="7">
        <f t="shared" si="3"/>
        <v>155.90555225476419</v>
      </c>
      <c r="M68" s="28">
        <v>8038261.8086400013</v>
      </c>
    </row>
    <row r="69" spans="1:13" ht="25.5" x14ac:dyDescent="0.2">
      <c r="A69" s="5" t="s">
        <v>1923</v>
      </c>
      <c r="B69" s="5" t="s">
        <v>1924</v>
      </c>
      <c r="C69" s="6">
        <v>84656173.84454</v>
      </c>
      <c r="D69" s="6">
        <v>25253971.167939998</v>
      </c>
      <c r="E69" s="7">
        <f t="shared" si="0"/>
        <v>29.831222013784387</v>
      </c>
      <c r="F69" s="6">
        <v>16251376.981280001</v>
      </c>
      <c r="G69" s="7">
        <f t="shared" si="1"/>
        <v>155.39588551191758</v>
      </c>
      <c r="H69" s="6">
        <v>73804490.80449</v>
      </c>
      <c r="I69" s="6">
        <v>22716221.747820001</v>
      </c>
      <c r="J69" s="7">
        <f t="shared" si="2"/>
        <v>30.778915348113244</v>
      </c>
      <c r="K69" s="6">
        <v>14570502.088789999</v>
      </c>
      <c r="L69" s="7">
        <f t="shared" si="3"/>
        <v>155.90555225476419</v>
      </c>
      <c r="M69" s="28">
        <v>8038261.8086400013</v>
      </c>
    </row>
    <row r="70" spans="1:13" ht="38.25" x14ac:dyDescent="0.2">
      <c r="A70" s="5" t="s">
        <v>1925</v>
      </c>
      <c r="B70" s="5" t="s">
        <v>1926</v>
      </c>
      <c r="C70" s="6">
        <v>52321526.281180002</v>
      </c>
      <c r="D70" s="6">
        <v>18499284.087390002</v>
      </c>
      <c r="E70" s="7">
        <f t="shared" ref="E70:E74" si="4">IF(C70=0," ",IF(D70/C70*100&gt;200,"свыше 200",IF(D70/C70&gt;0,D70/C70*100,"")))</f>
        <v>35.356927448892435</v>
      </c>
      <c r="F70" s="6">
        <v>11240183.237400001</v>
      </c>
      <c r="G70" s="7">
        <f t="shared" ref="G70:G74" si="5">IF(F70=0," ",IF(D70/F70*100&gt;200,"свыше 200",IF(D70/F70&gt;0,D70/F70*100,"")))</f>
        <v>164.58169494814325</v>
      </c>
      <c r="H70" s="6">
        <v>73804490.80449</v>
      </c>
      <c r="I70" s="6">
        <v>22716221.747820001</v>
      </c>
      <c r="J70" s="7">
        <f t="shared" ref="J70:J74" si="6">IF(H70=0," ",IF(I70/H70*100&gt;200,"свыше 200",IF(I70/H70&gt;0,I70/H70*100,"")))</f>
        <v>30.778915348113244</v>
      </c>
      <c r="K70" s="6">
        <v>14570502.088789999</v>
      </c>
      <c r="L70" s="7">
        <f t="shared" ref="L70:L74" si="7">IF(K70=0," ",IF(I70/K70*100&gt;200,"свыше 200",IF(I70/K70&gt;0,I70/K70*100,"")))</f>
        <v>155.90555225476419</v>
      </c>
      <c r="M70" s="28">
        <v>8038261.8086400013</v>
      </c>
    </row>
    <row r="71" spans="1:13" ht="38.25" x14ac:dyDescent="0.2">
      <c r="A71" s="5" t="s">
        <v>1927</v>
      </c>
      <c r="B71" s="5" t="s">
        <v>1928</v>
      </c>
      <c r="C71" s="6">
        <v>18285873.95693</v>
      </c>
      <c r="D71" s="6">
        <v>3905555.64787</v>
      </c>
      <c r="E71" s="7">
        <f t="shared" si="4"/>
        <v>21.358320948011723</v>
      </c>
      <c r="F71" s="6">
        <v>2795350.8142200001</v>
      </c>
      <c r="G71" s="7">
        <f t="shared" si="5"/>
        <v>139.7161182060716</v>
      </c>
      <c r="H71" s="6"/>
      <c r="I71" s="6"/>
      <c r="J71" s="7" t="str">
        <f t="shared" si="6"/>
        <v xml:space="preserve"> </v>
      </c>
      <c r="K71" s="6"/>
      <c r="L71" s="7" t="str">
        <f t="shared" si="7"/>
        <v xml:space="preserve"> </v>
      </c>
      <c r="M71" s="28"/>
    </row>
    <row r="72" spans="1:13" ht="38.25" x14ac:dyDescent="0.2">
      <c r="A72" s="5" t="s">
        <v>1929</v>
      </c>
      <c r="B72" s="5" t="s">
        <v>1930</v>
      </c>
      <c r="C72" s="6">
        <v>10260801.702199999</v>
      </c>
      <c r="D72" s="6">
        <v>2171885.9467699998</v>
      </c>
      <c r="E72" s="7">
        <f t="shared" si="4"/>
        <v>21.16682506693731</v>
      </c>
      <c r="F72" s="6">
        <v>1616269.88708</v>
      </c>
      <c r="G72" s="7">
        <f t="shared" si="5"/>
        <v>134.37644072511873</v>
      </c>
      <c r="H72" s="6"/>
      <c r="I72" s="6"/>
      <c r="J72" s="7" t="str">
        <f t="shared" si="6"/>
        <v xml:space="preserve"> </v>
      </c>
      <c r="K72" s="6"/>
      <c r="L72" s="7" t="str">
        <f t="shared" si="7"/>
        <v xml:space="preserve"> </v>
      </c>
      <c r="M72" s="28"/>
    </row>
    <row r="73" spans="1:13" ht="38.25" x14ac:dyDescent="0.2">
      <c r="A73" s="5" t="s">
        <v>1931</v>
      </c>
      <c r="B73" s="5" t="s">
        <v>1932</v>
      </c>
      <c r="C73" s="6">
        <v>1151240.87188</v>
      </c>
      <c r="D73" s="6">
        <v>282979.79418000003</v>
      </c>
      <c r="E73" s="7">
        <f t="shared" si="4"/>
        <v>24.580415887935615</v>
      </c>
      <c r="F73" s="6">
        <v>249162.34252000001</v>
      </c>
      <c r="G73" s="7">
        <f t="shared" si="5"/>
        <v>113.57245694432558</v>
      </c>
      <c r="H73" s="6"/>
      <c r="I73" s="6"/>
      <c r="J73" s="7" t="str">
        <f t="shared" si="6"/>
        <v xml:space="preserve"> </v>
      </c>
      <c r="K73" s="6"/>
      <c r="L73" s="7" t="str">
        <f t="shared" si="7"/>
        <v xml:space="preserve"> </v>
      </c>
      <c r="M73" s="28"/>
    </row>
    <row r="74" spans="1:13" ht="38.25" x14ac:dyDescent="0.2">
      <c r="A74" s="5" t="s">
        <v>1933</v>
      </c>
      <c r="B74" s="5" t="s">
        <v>1934</v>
      </c>
      <c r="C74" s="6">
        <v>2636731.03235</v>
      </c>
      <c r="D74" s="6">
        <v>394265.69173000002</v>
      </c>
      <c r="E74" s="7">
        <f t="shared" si="4"/>
        <v>14.952821766526892</v>
      </c>
      <c r="F74" s="6">
        <v>350410.70006</v>
      </c>
      <c r="G74" s="7">
        <f t="shared" si="5"/>
        <v>112.51531179341579</v>
      </c>
      <c r="H74" s="6"/>
      <c r="I74" s="6"/>
      <c r="J74" s="7" t="str">
        <f t="shared" si="6"/>
        <v xml:space="preserve"> </v>
      </c>
      <c r="K74" s="6"/>
      <c r="L74" s="7" t="str">
        <f t="shared" si="7"/>
        <v xml:space="preserve"> </v>
      </c>
      <c r="M74" s="28"/>
    </row>
  </sheetData>
  <mergeCells count="4">
    <mergeCell ref="H3:M3"/>
    <mergeCell ref="A3:A4"/>
    <mergeCell ref="B3:B4"/>
    <mergeCell ref="C3:G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Родионова Анастасия Валерьевна</dc:creator>
  <cp:lastModifiedBy>Скалова Елена Александровна</cp:lastModifiedBy>
  <dcterms:created xsi:type="dcterms:W3CDTF">2023-04-25T14:41:01Z</dcterms:created>
  <dcterms:modified xsi:type="dcterms:W3CDTF">2023-05-24T12:23:59Z</dcterms:modified>
</cp:coreProperties>
</file>