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honova.ia\Downloads\"/>
    </mc:Choice>
  </mc:AlternateContent>
  <bookViews>
    <workbookView xWindow="0" yWindow="0" windowWidth="28800" windowHeight="12435"/>
  </bookViews>
  <sheets>
    <sheet name="лист1" sheetId="2" r:id="rId1"/>
  </sheets>
  <definedNames>
    <definedName name="_xlnm.Print_Titles" localSheetId="0">лист1!#REF!</definedName>
  </definedNames>
  <calcPr calcId="152511"/>
</workbook>
</file>

<file path=xl/calcChain.xml><?xml version="1.0" encoding="utf-8"?>
<calcChain xmlns="http://schemas.openxmlformats.org/spreadsheetml/2006/main">
  <c r="H10" i="2" l="1"/>
  <c r="G10" i="2"/>
  <c r="F10" i="2" l="1"/>
  <c r="D35" i="2" l="1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9" i="2"/>
  <c r="G9" i="2"/>
  <c r="H8" i="2"/>
  <c r="G8" i="2"/>
  <c r="H7" i="2"/>
  <c r="G7" i="2"/>
  <c r="F34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F7" i="2"/>
</calcChain>
</file>

<file path=xl/sharedStrings.xml><?xml version="1.0" encoding="utf-8"?>
<sst xmlns="http://schemas.openxmlformats.org/spreadsheetml/2006/main" count="103" uniqueCount="96">
  <si>
    <t xml:space="preserve">    Государственная программа Ивановской области «Развитие образования Ивановской области»</t>
  </si>
  <si>
    <t>0200000000</t>
  </si>
  <si>
    <t xml:space="preserve">    Государственная программа Ивановской области «Социальная поддержка граждан в Ивановской области»</t>
  </si>
  <si>
    <t>0300000000</t>
  </si>
  <si>
    <t xml:space="preserve">    Государственная программа Ивановской области «Содействие занятости населения Ивановской области»</t>
  </si>
  <si>
    <t>0500000000</t>
  </si>
  <si>
    <t xml:space="preserve">  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</si>
  <si>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</si>
  <si>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  Государственная программа Ивановской области «Охрана окружающей среды Ивановской области»</t>
  </si>
  <si>
    <t>0800000000</t>
  </si>
  <si>
    <t xml:space="preserve">  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</si>
  <si>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</si>
  <si>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>1100000000</t>
  </si>
  <si>
    <t xml:space="preserve">    Государственная программа Ивановской области «Развитие транспортной системы Ивановской области»</t>
  </si>
  <si>
    <t>1200000000</t>
  </si>
  <si>
    <t xml:space="preserve">  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</si>
  <si>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</si>
  <si>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  Государственная программа Ивановской области «Развитие лесного хозяйства Ивановской области»</t>
  </si>
  <si>
    <t>1400000000</t>
  </si>
  <si>
    <t xml:space="preserve">  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</si>
  <si>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</si>
  <si>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</si>
  <si>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</si>
  <si>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</si>
  <si>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</si>
  <si>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</si>
  <si>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</si>
  <si>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  Государственная программа Ивановской области «Развитие физической культуры и спорта в Ивановской области»</t>
  </si>
  <si>
    <t>2100000000</t>
  </si>
  <si>
    <t xml:space="preserve">    Государственная программа Ивановской области «Формирование современной городской среды»</t>
  </si>
  <si>
    <t>2200000000</t>
  </si>
  <si>
    <t xml:space="preserve">    Государственная программа Ивановской области «Обеспечение доступным и комфортным жильем населения Ивановской области»</t>
  </si>
  <si>
    <t>2300000000</t>
  </si>
  <si>
    <t xml:space="preserve">    Государственная программа Ивановской области «Обеспечение услугами жилищно-коммунального хозяйства населения Ивановской области»</t>
  </si>
  <si>
    <t>2400000000</t>
  </si>
  <si>
    <t xml:space="preserve">    Государственная программа Ивановской области «Развитие культуры и туризма в Ивановской области»</t>
  </si>
  <si>
    <t>2500000000</t>
  </si>
  <si>
    <t>Наименование</t>
  </si>
  <si>
    <t>Код целевой статьи расходов областного бюджета</t>
  </si>
  <si>
    <t>План</t>
  </si>
  <si>
    <t>Процент исполнения</t>
  </si>
  <si>
    <t>к первоначальному плану</t>
  </si>
  <si>
    <t>к уточненному плану</t>
  </si>
  <si>
    <t>ИТОГО:</t>
  </si>
  <si>
    <t xml:space="preserve">    Государственная программа Ивановской области «Развитие здравоохранения Ивановской области»</t>
  </si>
  <si>
    <t>0100000000</t>
  </si>
  <si>
    <t>Государственная программа «Энергосбережение и повышение энергетической эффективности в Ивановской области»</t>
  </si>
  <si>
    <t xml:space="preserve">    Государственная программа Ивановской области «Развитие цифровой экономики и информатизациии Ивановской области»</t>
  </si>
  <si>
    <t>Первоначальный план к уточненному</t>
  </si>
  <si>
    <t xml:space="preserve">    Непрограммные направления деятельности органов государственной власти Ивановской области и иных государственных органов Ивановской области</t>
  </si>
  <si>
    <t xml:space="preserve">    Непрограммные направления деятельности исполнительных органов государственной власти Ивановской области</t>
  </si>
  <si>
    <t xml:space="preserve">    Депутаты Государственной Думы и их помощники</t>
  </si>
  <si>
    <t xml:space="preserve">    Члены Совета Федерации и их помощники</t>
  </si>
  <si>
    <t xml:space="preserve">    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</si>
  <si>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    Реализация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</si>
  <si>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Наказы избирателей депутатам Ивановской областной Думы</t>
  </si>
  <si>
    <t>4000000000</t>
  </si>
  <si>
    <t>4100000000</t>
  </si>
  <si>
    <t>4200000000</t>
  </si>
  <si>
    <t>4300000000</t>
  </si>
  <si>
    <t>4400000000</t>
  </si>
  <si>
    <t>4600000000</t>
  </si>
  <si>
    <t>4700000000</t>
  </si>
  <si>
    <t>Причины отклонений фактических значений показателей расходов от уточненных плановых значений 
(указываются причины, если отклонение 5% и более)</t>
  </si>
  <si>
    <t>Исполнено
за 2021 год, руб.</t>
  </si>
  <si>
    <t>Утверждено на 2021 год (№ 89-ОЗ от 23.12.2020 в первоначальной редакции), руб.</t>
  </si>
  <si>
    <t>Утверждено на 2021 год (№ 89-ОЗ в редакции от 13.12.2021 № 80-ОЗ), руб.</t>
  </si>
  <si>
    <t>Причины отклонений фактических значений от первоначально утвержденных показателей расходов
(указываются причины, если отклонение 5% и более)</t>
  </si>
  <si>
    <t>Увеличение расходов на предоставление субсидий на поддержку сельскохозяйственного производства, в том числе: на возмещение части прямых понесенных затрат на создание и (или) модернизацию объектов АПК, на производство и реализацию зерновых культур, хлеба и хлебобулочных изделий, на приобретение кормов для крупного рогатого скота</t>
  </si>
  <si>
    <t>Увеличение расходов на реконструкцию защитной дамбы инженерной защиты г. Юрьевец за счет остатка средств, неиспользованных в 2020 году</t>
  </si>
  <si>
    <t>Расходы областного бюджета на реализацию государственных программ Ивановской области и непрограммным направлениям деятельности в 2021 году</t>
  </si>
  <si>
    <t>Выплата задолженности организациям железнодорожного транспорта по возмещению понесенных убытков, возникших вследствие государственного регулирования тарифов на перевозку пассажиров и багажа в пригородном сообщении</t>
  </si>
  <si>
    <t xml:space="preserve">Незавершение подрядной организацией работ по сносу аварийного многоквартирного дома в связи с погодными условиями в Юрьевецком муниципальном районе.
Неисполнение мероприятий по завершению строительства объектов незавершенного строительства - многоквартирных домов при содействии "Фонда защиты прав граждан - участников долевого строительства" </t>
  </si>
  <si>
    <t>Уменьшение объема субвенции из федерального бюджета на осуществление переданных полномочий Российской Федерации по осуществлению социальных выплат гражданам, признанным в установленном порядке безработными</t>
  </si>
  <si>
    <t>По обращению Ивановской области в адрес Минстроя России средства субсидии из федерального бюджета в размере 533,1 млн. руб. на реализацию мероприятия "Строительство очистных сооружений канализации в г. Кинешма" перенесены на  2023 год в связи с долгим циклом изготовления оборудования  для очистных сооружений и невозожностью освоения средств в 2021 году</t>
  </si>
  <si>
    <t>Увеличение расходов связано с выделением дополнительных бюджетных ассигнований на поддержание штата лесопожарного формирования на противопожарной период в связи с уменьшением объема субвенции из федерального бюджета на осуществление переданных полномочий в области лесных отношений</t>
  </si>
  <si>
    <t>Расходы на предоставление субсидий организациям коммунального хозяйства на возмещение недополученных доходов от разницы в тарифах на тепловую энергию, горячее, холодное водоснабжение и водоотведение не исполнены в полном объеме в связи со снижением полезного отпуска населению тепловой энергии из-за теплой зимы, а также проводимой Департаментом энергетики и тарифов Ивановской области тарифной политики по снижению межтарифной разницы по ряду теплоснабжающих организаций. Экономия средств в связи с оплатой фактически произведенных расходов на строительно-монтажные работы, покупку оборудования в рамках концессионного соглашения на создание объекта водоснабжения "Строительство станции обезжелезивания в Приволжске"</t>
  </si>
  <si>
    <t>Поступление в течение года средств федерального бюджета на возмещение части расходов на оплату работ по энергосбережению общего имущества в многоквартирном доме</t>
  </si>
  <si>
    <t>Выделение дополнительных бюджетных ассигнований на предоставление субсидии некоммерческой организации "Региональный фонд капитального ремонта многоквартирных домов Ивановской области" для усиления претензионной работы по взысканию задолженности с собственников жилых помещений.
Выделение дополнительных бюджетных ассигнований на предоставление субсидии некоммерческой организации "Региональный Фонд развития промышленности Ивановской области" на предоставление займов субъектам деятельности в сфере промышленности</t>
  </si>
  <si>
    <t>Перечисление иных межбюджетных трансфертов осуществляется в объеме произведенных расходов регионального бюджета, связанных с обеспечением деятельности депутатов Государственной Думы</t>
  </si>
  <si>
    <t xml:space="preserve">Расходы произведены исходя из фактического числа граждан в муниципальных образованиях Ивановской области, утративших право быть присяжными заседателями
</t>
  </si>
  <si>
    <t xml:space="preserve">Индексация заработной платы с 01.10.2021 на 4%,
выделение средств областного бюджета на предоставление субсидий бюджетам муниципальных районов и городских округов Ивановской области на укрепление материально-технической базы муниципальных образовательных организаций Ивановской области,
создание Центра выявления и поддержки одаренных детей, 
увеличение бюджетных ассигнований на доведение средней заработной платы педагогическим работникам государственных и муниципальных образовательных организаций в соответствии с "майскими" указами Президента Российской Федерации, 
выделение средств федерального и областного бюджетов, в том числе за счет возврата не использованных в 2020 году бюджетных ассигнований, потребность в которых подтверждена, на модернизацию инфраструктуры общего образования, создание новых мест в общеобразовательных организациях в целях строительства школ, а также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в целях строительства детских садов. </t>
  </si>
  <si>
    <t>Выделение дополнительных  средств федерального бюджета на осуществление ежемесячной выплаты в связи с рождением (усыновлением) первого ребенка, 
осуществление ежемесячных выплат на детей в возрасте от трех до семи лет включительно.</t>
  </si>
  <si>
    <t>Индексация заработной платы с 01.10.2021 на 4%, 
выделение дополнительных бюджетных ассигнований на материально-техническое обеспечение аварийно-спасательной службы и противопожарной службы Ивановской области, а также на устройство недостающего электроосвещения на автомобильных дорогах общего пользования местного значения в городском округе Иваново</t>
  </si>
  <si>
    <t xml:space="preserve">Выделение дополнительных бюджетных ассигнований из областного бюджета на устройство недостающего электроосвещения на автомобильных дорогах общего пользования местного значения в городском округе Иваново </t>
  </si>
  <si>
    <t>Поступление в течение года средств федерального бюджета, в том числе за счет средств резервного фонда Правительства Российской Федерации, на финансовое обеспечение дорожной деятельности, в том числе в рамках реализации национального проекта "Безопасные и качественные автомобильные дороги" в целях ремонта, капитального ремонта и строительства региональных автомобильных дорог,
увеличение объема бюджетных ассигнований дорожного фонда Ивановской области на сумму положительной разницы между фактически поступившим и прогнозировавшимся объемом доходов областного бюджета в 2020 году и не использованных в 2020 году бюджетных ассигнований дорожного фонда Ивановской области, а также за счет увеличения доходов от уплаты административных штрафов за правонарушения в области дорожного движения.</t>
  </si>
  <si>
    <t>Неисполнение подрядчиком обязательств по строительству автомобильных дорог в городском округе Иваново в рамках стимулирования программ развития жилищного строительства, а также по газификации населенных пунктов Ивановской области</t>
  </si>
  <si>
    <t xml:space="preserve">Предоставление бюджету Ивановской области средств федерального бюджета:
 - на финансовое обеспечение мероприятий, связанных с профилактикой и устранением последствий распространения коронавирусной инфекции,  
- на оплату заключенных в 2020 году государственных контрактов в рамках реализации регионального проекта "Создание единого цифрового контура в здравоохранении на основе единой государственной информационной системы в сфере здравоохранения (ЕГИСЗ)",
- на обеспечение лекарственными препаратами и медицинскими изделиями по рецептам, а также  специализированными продуктами лечебного питания для детей-инвалидов.
Выделение бюджетных ассигнований на оказание скорой, в том числе скорой специализированной, медицинской помощи, не включенной в территориальную программу обязательного медицинского страхования, а также на капитальный ремонт областных учреждений здравоохранения Ивановской области.
Поступление средств из резервного фонда Правительства Росийской Федерации на завершение развертывания на территории Ивановской области быстровозводимого инфекционного госпиталя с коечным фондом в количестве 360 коек для оказания медицинской помощи больным новой коронавирусной инфекцией </t>
  </si>
  <si>
    <t>Предоставление бюджету Ивановской области средств федерального бюджета:
 - на финансовое обеспечение мероприятий, связанных с профилактикой и устранением последствий распространения коронавирусной инфекции,  
- на оплату заключенных в 2020 году государственных контрактов в рамках реализации регионального проекта "Создание единого цифрового контура в здравоохранении на основе единой государственной информационной системы в сфере здравоохранения (ЕГИСЗ)",
- на обеспечение лекарственными препаратами и медицинскими изделиями по рецептам, а также  специализированными продуктами лечебного питания для детей-инвалидов.
Выделение бюджетных ассигнований на оказание скорой, в том числе скорой специализированной, медицинской помощи, не включенной в территориальную программу обязательного медицинского страхования, а также на капитальный ремонт областных учреждений здравоохранения Ивановской области.
Поступление средств из резервного фонда Правительства Росийской Федерации на завершение развертывания на территории Ивановской области быстровозводимого инфекционного госпиталя с коечным фондом в количестве 360 коек для оказания медицинской помощи больным новой коронавирусной инфекцией</t>
  </si>
  <si>
    <t>Уменьшение объема  резервного фонда Правительства Ивановской области,
сокращение расходов на обслуживание государственного долга в результате досрочного погашения банковских кредитов</t>
  </si>
  <si>
    <t>Увеличение расходов на проведение работ по определению кадастровой стоимости объектов недвижимости на территории Ивановской области (увеличение объема государственного задания, выполняемого  ГБУ "Центр кадастровой оценки")</t>
  </si>
  <si>
    <t xml:space="preserve">Увеличение бюджетных ассигнований:
- в связи с индексацией заработной платы с 01.10.2021 на 4%,                                 -  на оснащение объектов спортивной инфраструктуры спортивно-технологическим оборудованием (Создание или модернизацию физкультурно-оздоровительных комплексов открытого типа и (или) физкультурно-оздоровительных комплексов для центров развития внешкольного спорта), в том числе за счет средств федерального бюджета;
- на укрепление материально-технической базы областных государственных учреждений физической культуры и спорта;
- на организацию и проведение региональных официальных физкультурных мероприятий и спортивных мероприятий и межмуниципальных официальных физкультурных мероприятий и спортивных мероприятий, организацию участия спортсменов Ивановской области в выездных мероприятиях;
- на государственную поддержку физкультурно-спортивных организаций, спортивные команды которых представляют интересы Ивановской области в чемпионатах и первенствах России
</t>
  </si>
  <si>
    <t>Недоисполнение расходов на организацию и проведение мероприятий, связанных с государственными праздниками, юбилейными и памятными датами, неисполнение объемов на предоставление субсидии бюджетам муниципальных образований Ивановской области на 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туристических кластеров</t>
  </si>
  <si>
    <t>Перечисление иных межбюджетных трансфертов осуществляется в объеме произведенных расходов регионального бюджета, связанных с обеспечением деятельности сенаторов</t>
  </si>
  <si>
    <t xml:space="preserve">Перечисление иных межбюджетных трансфертов осуществляется в объеме произведенных расходов регионального бюджета, связанных с обеспечением деятельности сенаторов  </t>
  </si>
  <si>
    <t>Увеличение бюджетных ассигнований связано с выделением из Фонда Президентских грантов Российской Федерации грантов  на оказание поддержки некоммерческим неправительственным организациям, а также межбюджетных трансфертов из федерального бюджета за  достижение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</si>
</sst>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3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0" fontId="4" fillId="0" borderId="1"/>
    <xf numFmtId="0" fontId="10" fillId="0" borderId="1"/>
  </cellStyleXfs>
  <cellXfs count="9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37" applyNumberFormat="1" applyProtection="1">
      <alignment horizontal="left" wrapText="1"/>
    </xf>
    <xf numFmtId="4" fontId="0" fillId="0" borderId="0" xfId="0" applyNumberFormat="1" applyProtection="1">
      <protection locked="0"/>
    </xf>
    <xf numFmtId="0" fontId="5" fillId="0" borderId="4" xfId="0" applyFont="1" applyFill="1" applyBorder="1" applyAlignment="1">
      <alignment horizontal="center" vertical="center" wrapText="1"/>
    </xf>
    <xf numFmtId="4" fontId="3" fillId="0" borderId="1" xfId="31" applyNumberFormat="1" applyFont="1" applyBorder="1" applyAlignment="1" applyProtection="1">
      <alignment horizontal="right" vertical="top" shrinkToFit="1"/>
    </xf>
    <xf numFmtId="1" fontId="7" fillId="0" borderId="2" xfId="31" applyNumberFormat="1" applyFont="1" applyProtection="1">
      <alignment horizontal="center" vertical="top" shrinkToFit="1"/>
    </xf>
    <xf numFmtId="4" fontId="7" fillId="0" borderId="2" xfId="15" applyNumberFormat="1" applyFont="1" applyAlignment="1" applyProtection="1">
      <alignment horizontal="right" vertical="top" shrinkToFit="1"/>
    </xf>
    <xf numFmtId="4" fontId="7" fillId="5" borderId="3" xfId="32" applyNumberFormat="1" applyFont="1" applyFill="1" applyBorder="1" applyProtection="1">
      <alignment horizontal="right" vertical="top" shrinkToFit="1"/>
    </xf>
    <xf numFmtId="164" fontId="7" fillId="5" borderId="3" xfId="32" applyNumberFormat="1" applyFont="1" applyFill="1" applyBorder="1" applyProtection="1">
      <alignment horizontal="right" vertical="top" shrinkToFit="1"/>
    </xf>
    <xf numFmtId="4" fontId="7" fillId="5" borderId="2" xfId="32" applyNumberFormat="1" applyFont="1" applyFill="1" applyProtection="1">
      <alignment horizontal="right" vertical="top" shrinkToFit="1"/>
    </xf>
    <xf numFmtId="164" fontId="7" fillId="5" borderId="2" xfId="32" applyNumberFormat="1" applyFont="1" applyFill="1" applyProtection="1">
      <alignment horizontal="right" vertical="top" shrinkToFit="1"/>
    </xf>
    <xf numFmtId="164" fontId="7" fillId="5" borderId="2" xfId="33" applyNumberFormat="1" applyFont="1" applyFill="1" applyProtection="1">
      <alignment horizontal="right" vertical="top" shrinkToFit="1"/>
    </xf>
    <xf numFmtId="0" fontId="2" fillId="0" borderId="1" xfId="4" applyNumberFormat="1" applyProtection="1">
      <alignment horizontal="center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2" fillId="0" borderId="1" xfId="4">
      <alignment horizontal="center"/>
    </xf>
    <xf numFmtId="0" fontId="9" fillId="0" borderId="4" xfId="0" applyFont="1" applyBorder="1" applyAlignment="1">
      <alignment horizontal="justify" vertical="top" wrapText="1"/>
    </xf>
    <xf numFmtId="0" fontId="7" fillId="0" borderId="2" xfId="30" applyNumberFormat="1" applyFont="1" applyAlignment="1" applyProtection="1">
      <alignment horizontal="justify" vertical="top" wrapText="1"/>
    </xf>
    <xf numFmtId="0" fontId="7" fillId="0" borderId="11" xfId="30" applyNumberFormat="1" applyFont="1" applyBorder="1" applyAlignment="1" applyProtection="1">
      <alignment horizontal="justify" vertical="top" wrapText="1"/>
    </xf>
    <xf numFmtId="4" fontId="11" fillId="5" borderId="2" xfId="32" applyNumberFormat="1" applyFont="1" applyFill="1" applyAlignment="1" applyProtection="1">
      <alignment horizontal="justify" vertical="top" shrinkToFit="1"/>
    </xf>
    <xf numFmtId="4" fontId="12" fillId="5" borderId="2" xfId="35" applyNumberFormat="1" applyFont="1" applyFill="1" applyAlignment="1" applyProtection="1">
      <alignment horizontal="justify" vertical="top" shrinkToFit="1"/>
    </xf>
    <xf numFmtId="164" fontId="6" fillId="5" borderId="2" xfId="35" applyNumberFormat="1" applyFont="1" applyFill="1" applyAlignment="1" applyProtection="1">
      <alignment horizontal="right" vertical="center" shrinkToFit="1"/>
    </xf>
    <xf numFmtId="4" fontId="6" fillId="5" borderId="2" xfId="35" applyNumberFormat="1" applyFont="1" applyFill="1" applyAlignment="1" applyProtection="1">
      <alignment horizontal="right" vertical="center" shrinkToFit="1"/>
    </xf>
    <xf numFmtId="164" fontId="6" fillId="5" borderId="2" xfId="36" applyNumberFormat="1" applyFont="1" applyFill="1" applyAlignment="1" applyProtection="1">
      <alignment horizontal="right" vertical="center" shrinkToFit="1"/>
    </xf>
    <xf numFmtId="4" fontId="7" fillId="0" borderId="10" xfId="15" applyNumberFormat="1" applyFont="1" applyBorder="1" applyAlignment="1" applyProtection="1">
      <alignment horizontal="right" vertical="top" shrinkToFit="1"/>
    </xf>
    <xf numFmtId="1" fontId="7" fillId="0" borderId="11" xfId="31" applyNumberFormat="1" applyFont="1" applyBorder="1" applyProtection="1">
      <alignment horizontal="center" vertical="top" shrinkToFit="1"/>
    </xf>
    <xf numFmtId="0" fontId="9" fillId="0" borderId="4" xfId="0" applyFont="1" applyBorder="1" applyAlignment="1">
      <alignment horizontal="center" vertical="top" wrapText="1"/>
    </xf>
    <xf numFmtId="0" fontId="7" fillId="0" borderId="2" xfId="17" applyNumberFormat="1" applyFont="1" applyAlignment="1" applyProtection="1">
      <alignment vertical="top" wrapText="1"/>
    </xf>
    <xf numFmtId="1" fontId="7" fillId="0" borderId="2" xfId="7" applyNumberFormat="1" applyFont="1" applyAlignment="1" applyProtection="1">
      <alignment horizontal="center" vertical="top" shrinkToFit="1"/>
    </xf>
    <xf numFmtId="164" fontId="7" fillId="5" borderId="12" xfId="32" applyNumberFormat="1" applyFont="1" applyFill="1" applyBorder="1" applyProtection="1">
      <alignment horizontal="right" vertical="top" shrinkToFit="1"/>
    </xf>
    <xf numFmtId="164" fontId="9" fillId="5" borderId="2" xfId="32" applyNumberFormat="1" applyFont="1" applyFill="1" applyProtection="1">
      <alignment horizontal="right" vertical="top" shrinkToFit="1"/>
    </xf>
    <xf numFmtId="0" fontId="0" fillId="5" borderId="0" xfId="0" applyFill="1" applyProtection="1">
      <protection locked="0"/>
    </xf>
    <xf numFmtId="4" fontId="6" fillId="0" borderId="10" xfId="15" applyNumberFormat="1" applyFont="1" applyBorder="1" applyAlignment="1" applyProtection="1">
      <alignment horizontal="right" vertical="center" shrinkToFit="1"/>
    </xf>
    <xf numFmtId="0" fontId="11" fillId="5" borderId="4" xfId="51" applyFont="1" applyFill="1" applyBorder="1" applyAlignment="1" applyProtection="1">
      <alignment horizontal="justify" vertical="top" wrapText="1"/>
      <protection locked="0"/>
    </xf>
    <xf numFmtId="0" fontId="11" fillId="5" borderId="4" xfId="0" applyFont="1" applyFill="1" applyBorder="1" applyAlignment="1" applyProtection="1">
      <alignment horizontal="justify" vertical="top" wrapText="1"/>
      <protection locked="0"/>
    </xf>
    <xf numFmtId="4" fontId="11" fillId="5" borderId="2" xfId="32" applyNumberFormat="1" applyFont="1" applyFill="1" applyAlignment="1" applyProtection="1">
      <alignment horizontal="justify" vertical="top" wrapText="1" shrinkToFit="1"/>
    </xf>
    <xf numFmtId="0" fontId="11" fillId="5" borderId="2" xfId="30" applyNumberFormat="1" applyFont="1" applyFill="1" applyAlignment="1" applyProtection="1">
      <alignment horizontal="justify" vertical="top" wrapText="1"/>
    </xf>
    <xf numFmtId="49" fontId="11" fillId="5" borderId="2" xfId="33" applyNumberFormat="1" applyFont="1" applyFill="1" applyAlignment="1" applyProtection="1">
      <alignment horizontal="justify" vertical="top" shrinkToFit="1"/>
    </xf>
    <xf numFmtId="164" fontId="12" fillId="5" borderId="2" xfId="36" applyNumberFormat="1" applyFont="1" applyFill="1" applyAlignment="1" applyProtection="1">
      <alignment horizontal="right" vertical="center" shrinkToFi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5" borderId="2" xfId="30" applyNumberFormat="1" applyFont="1" applyFill="1" applyAlignment="1" applyProtection="1">
      <alignment horizontal="justify" vertical="top" wrapText="1"/>
    </xf>
    <xf numFmtId="1" fontId="7" fillId="5" borderId="2" xfId="31" applyNumberFormat="1" applyFont="1" applyFill="1" applyProtection="1">
      <alignment horizontal="center" vertical="top" shrinkToFit="1"/>
    </xf>
    <xf numFmtId="4" fontId="7" fillId="5" borderId="2" xfId="15" applyNumberFormat="1" applyFont="1" applyFill="1" applyAlignment="1" applyProtection="1">
      <alignment horizontal="right" vertical="top" shrinkToFit="1"/>
    </xf>
    <xf numFmtId="0" fontId="1" fillId="5" borderId="1" xfId="2" applyNumberFormat="1" applyFill="1" applyProtection="1"/>
    <xf numFmtId="4" fontId="5" fillId="0" borderId="3" xfId="32" applyFont="1" applyFill="1" applyBorder="1" applyAlignment="1">
      <alignment horizontal="justify" vertical="top" shrinkToFit="1"/>
    </xf>
    <xf numFmtId="4" fontId="9" fillId="0" borderId="2" xfId="32" applyFont="1" applyFill="1" applyAlignment="1">
      <alignment horizontal="justify" vertical="top" shrinkToFit="1"/>
    </xf>
    <xf numFmtId="0" fontId="13" fillId="0" borderId="4" xfId="52" applyNumberFormat="1" applyFont="1" applyFill="1" applyBorder="1" applyAlignment="1">
      <alignment horizontal="justify" vertical="top" wrapText="1"/>
    </xf>
    <xf numFmtId="4" fontId="9" fillId="0" borderId="2" xfId="32" applyNumberFormat="1" applyFont="1" applyFill="1" applyAlignment="1" applyProtection="1">
      <alignment horizontal="justify" vertical="top" wrapText="1" shrinkToFit="1"/>
    </xf>
    <xf numFmtId="4" fontId="9" fillId="0" borderId="2" xfId="32" applyFont="1" applyFill="1" applyAlignment="1">
      <alignment horizontal="justify" vertical="top" wrapText="1" shrinkToFit="1"/>
    </xf>
    <xf numFmtId="4" fontId="9" fillId="0" borderId="2" xfId="32" applyNumberFormat="1" applyFont="1" applyFill="1" applyAlignment="1" applyProtection="1">
      <alignment horizontal="justify" vertical="top" shrinkToFit="1"/>
    </xf>
    <xf numFmtId="49" fontId="9" fillId="0" borderId="2" xfId="33" applyNumberFormat="1" applyFont="1" applyFill="1" applyAlignment="1" applyProtection="1">
      <alignment horizontal="justify" vertical="top" wrapText="1" shrinkToFit="1"/>
    </xf>
    <xf numFmtId="0" fontId="9" fillId="5" borderId="2" xfId="33" applyNumberFormat="1" applyFont="1" applyFill="1" applyAlignment="1" applyProtection="1">
      <alignment horizontal="justify" vertical="top" wrapText="1" shrinkToFit="1"/>
    </xf>
    <xf numFmtId="4" fontId="9" fillId="5" borderId="2" xfId="32" applyNumberFormat="1" applyFont="1" applyFill="1" applyAlignment="1" applyProtection="1">
      <alignment horizontal="justify" vertical="top" wrapText="1" shrinkToFit="1"/>
    </xf>
    <xf numFmtId="49" fontId="9" fillId="5" borderId="14" xfId="32" applyNumberFormat="1" applyFont="1" applyFill="1" applyBorder="1" applyAlignment="1" applyProtection="1">
      <alignment horizontal="justify" vertical="top" wrapText="1" shrinkToFit="1"/>
    </xf>
    <xf numFmtId="4" fontId="9" fillId="0" borderId="11" xfId="32" applyNumberFormat="1" applyFont="1" applyFill="1" applyBorder="1" applyAlignment="1" applyProtection="1">
      <alignment horizontal="justify" vertical="top" wrapText="1" shrinkToFit="1"/>
    </xf>
    <xf numFmtId="4" fontId="12" fillId="5" borderId="3" xfId="32" applyNumberFormat="1" applyFont="1" applyFill="1" applyBorder="1" applyAlignment="1" applyProtection="1">
      <alignment horizontal="justify" vertical="top" shrinkToFit="1"/>
    </xf>
    <xf numFmtId="0" fontId="9" fillId="0" borderId="1" xfId="33" applyNumberFormat="1" applyFont="1" applyFill="1" applyBorder="1" applyAlignment="1">
      <alignment horizontal="justify" vertical="top" wrapText="1" shrinkToFit="1"/>
    </xf>
    <xf numFmtId="0" fontId="9" fillId="0" borderId="2" xfId="33" applyNumberFormat="1" applyFont="1" applyFill="1" applyAlignment="1">
      <alignment horizontal="justify" vertical="top" wrapText="1" shrinkToFit="1"/>
    </xf>
    <xf numFmtId="0" fontId="9" fillId="0" borderId="4" xfId="0" applyFont="1" applyFill="1" applyBorder="1" applyAlignment="1">
      <alignment horizontal="justify" vertical="top" wrapText="1"/>
    </xf>
    <xf numFmtId="164" fontId="9" fillId="0" borderId="2" xfId="33" applyNumberFormat="1" applyFont="1" applyFill="1" applyAlignment="1" applyProtection="1">
      <alignment horizontal="justify" vertical="top" wrapText="1" shrinkToFit="1"/>
    </xf>
    <xf numFmtId="164" fontId="11" fillId="5" borderId="2" xfId="33" applyNumberFormat="1" applyFont="1" applyFill="1" applyAlignment="1" applyProtection="1">
      <alignment horizontal="justify" vertical="top" shrinkToFit="1"/>
    </xf>
    <xf numFmtId="49" fontId="9" fillId="5" borderId="2" xfId="33" applyNumberFormat="1" applyFont="1" applyFill="1" applyAlignment="1" applyProtection="1">
      <alignment horizontal="justify" vertical="top" wrapText="1" shrinkToFit="1"/>
    </xf>
    <xf numFmtId="0" fontId="9" fillId="5" borderId="4" xfId="0" applyFont="1" applyFill="1" applyBorder="1" applyAlignment="1">
      <alignment horizontal="justify" vertical="top" wrapText="1"/>
    </xf>
    <xf numFmtId="164" fontId="9" fillId="5" borderId="2" xfId="33" applyNumberFormat="1" applyFont="1" applyFill="1" applyAlignment="1" applyProtection="1">
      <alignment horizontal="justify" vertical="top" wrapText="1" shrinkToFit="1"/>
    </xf>
    <xf numFmtId="164" fontId="11" fillId="5" borderId="2" xfId="33" applyNumberFormat="1" applyFont="1" applyFill="1" applyAlignment="1" applyProtection="1">
      <alignment horizontal="justify" vertical="top" wrapText="1" shrinkToFit="1"/>
    </xf>
    <xf numFmtId="0" fontId="9" fillId="0" borderId="2" xfId="17" applyNumberFormat="1" applyFont="1" applyFill="1" applyAlignment="1" applyProtection="1">
      <alignment horizontal="justify" vertical="top" wrapText="1"/>
    </xf>
    <xf numFmtId="0" fontId="11" fillId="0" borderId="2" xfId="17" applyNumberFormat="1" applyFont="1" applyAlignment="1" applyProtection="1">
      <alignment horizontal="justify" vertical="top" wrapText="1"/>
    </xf>
    <xf numFmtId="4" fontId="9" fillId="5" borderId="2" xfId="32" applyNumberFormat="1" applyFont="1" applyFill="1" applyAlignment="1" applyProtection="1">
      <alignment horizontal="justify" vertical="top" shrinkToFit="1"/>
    </xf>
    <xf numFmtId="164" fontId="7" fillId="5" borderId="4" xfId="33" applyNumberFormat="1" applyFont="1" applyFill="1" applyBorder="1" applyProtection="1">
      <alignment horizontal="right" vertical="top" shrinkToFit="1"/>
    </xf>
    <xf numFmtId="164" fontId="7" fillId="5" borderId="3" xfId="33" applyNumberFormat="1" applyFont="1" applyFill="1" applyBorder="1" applyProtection="1">
      <alignment horizontal="right" vertical="top" shrinkToFit="1"/>
    </xf>
    <xf numFmtId="0" fontId="9" fillId="0" borderId="4" xfId="33" applyNumberFormat="1" applyFont="1" applyFill="1" applyBorder="1" applyAlignment="1">
      <alignment horizontal="justify" vertical="top" wrapText="1" shrinkToFi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6" fillId="0" borderId="12" xfId="34" applyNumberFormat="1" applyFont="1" applyBorder="1" applyProtection="1">
      <alignment horizontal="left"/>
    </xf>
    <xf numFmtId="0" fontId="6" fillId="0" borderId="13" xfId="34" applyNumberFormat="1" applyFont="1" applyBorder="1" applyProtection="1">
      <alignment horizontal="left"/>
    </xf>
    <xf numFmtId="0" fontId="8" fillId="0" borderId="1" xfId="3" applyNumberFormat="1" applyFont="1" applyProtection="1">
      <alignment horizont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</cellXfs>
  <cellStyles count="53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  <cellStyle name="Обычный 4" xfId="51"/>
    <cellStyle name="Обычный 5" xfId="5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Normal="100" zoomScaleSheetLayoutView="100" workbookViewId="0">
      <pane ySplit="6" topLeftCell="A16" activePane="bottomLeft" state="frozen"/>
      <selection pane="bottomLeft" activeCell="I21" sqref="I21"/>
    </sheetView>
  </sheetViews>
  <sheetFormatPr defaultRowHeight="15" x14ac:dyDescent="0.25"/>
  <cols>
    <col min="1" max="1" width="36.140625" style="1" customWidth="1"/>
    <col min="2" max="2" width="15.5703125" style="1" customWidth="1"/>
    <col min="3" max="3" width="16.7109375" style="1" customWidth="1"/>
    <col min="4" max="4" width="17.28515625" style="1" customWidth="1"/>
    <col min="5" max="5" width="15.28515625" style="1" customWidth="1"/>
    <col min="6" max="6" width="12.7109375" style="1" customWidth="1"/>
    <col min="7" max="7" width="13.28515625" style="1" customWidth="1"/>
    <col min="8" max="8" width="12.28515625" style="1" customWidth="1"/>
    <col min="9" max="9" width="55.85546875" style="1" customWidth="1"/>
    <col min="10" max="10" width="59" style="1" customWidth="1"/>
    <col min="11" max="11" width="13.42578125" style="1" customWidth="1"/>
    <col min="12" max="12" width="9.140625" style="1" customWidth="1"/>
    <col min="13" max="16384" width="9.140625" style="1"/>
  </cols>
  <sheetData>
    <row r="1" spans="1:12" x14ac:dyDescent="0.25">
      <c r="A1" s="78"/>
      <c r="B1" s="78"/>
      <c r="C1" s="79"/>
      <c r="D1" s="79"/>
      <c r="E1" s="2"/>
      <c r="F1" s="2"/>
      <c r="G1" s="2"/>
      <c r="H1" s="2"/>
      <c r="I1" s="2"/>
      <c r="J1" s="2"/>
      <c r="K1" s="2"/>
      <c r="L1" s="2"/>
    </row>
    <row r="2" spans="1:12" ht="15.2" customHeight="1" x14ac:dyDescent="0.25">
      <c r="A2" s="78"/>
      <c r="B2" s="78"/>
      <c r="C2" s="79"/>
      <c r="D2" s="79"/>
      <c r="E2" s="2"/>
      <c r="F2" s="2"/>
      <c r="G2" s="2"/>
      <c r="H2" s="2"/>
      <c r="I2" s="2"/>
      <c r="J2" s="2"/>
      <c r="K2" s="2"/>
      <c r="L2" s="2"/>
    </row>
    <row r="3" spans="1:12" ht="15.95" customHeight="1" x14ac:dyDescent="0.25">
      <c r="A3" s="84" t="s">
        <v>70</v>
      </c>
      <c r="B3" s="84"/>
      <c r="C3" s="84"/>
      <c r="D3" s="84"/>
      <c r="E3" s="84"/>
      <c r="F3" s="84"/>
      <c r="G3" s="84"/>
      <c r="H3" s="84"/>
      <c r="I3" s="84"/>
      <c r="J3" s="84"/>
      <c r="K3" s="3"/>
      <c r="L3" s="2"/>
    </row>
    <row r="4" spans="1:12" ht="15.75" customHeight="1" x14ac:dyDescent="0.25">
      <c r="A4" s="80"/>
      <c r="B4" s="80"/>
      <c r="C4" s="81"/>
      <c r="D4" s="81"/>
      <c r="E4" s="81"/>
      <c r="F4" s="81"/>
      <c r="G4" s="81"/>
      <c r="H4" s="81"/>
      <c r="I4" s="18"/>
      <c r="J4" s="3"/>
      <c r="K4" s="3"/>
      <c r="L4" s="2"/>
    </row>
    <row r="5" spans="1:12" ht="15.75" customHeight="1" x14ac:dyDescent="0.25">
      <c r="A5" s="85" t="s">
        <v>37</v>
      </c>
      <c r="B5" s="91" t="s">
        <v>38</v>
      </c>
      <c r="C5" s="86" t="s">
        <v>39</v>
      </c>
      <c r="D5" s="86"/>
      <c r="E5" s="87" t="s">
        <v>64</v>
      </c>
      <c r="F5" s="42"/>
      <c r="G5" s="89" t="s">
        <v>40</v>
      </c>
      <c r="H5" s="90"/>
      <c r="I5" s="92" t="s">
        <v>67</v>
      </c>
      <c r="J5" s="92" t="s">
        <v>63</v>
      </c>
      <c r="K5" s="3"/>
      <c r="L5" s="2"/>
    </row>
    <row r="6" spans="1:12" ht="75" customHeight="1" x14ac:dyDescent="0.25">
      <c r="A6" s="85"/>
      <c r="B6" s="91"/>
      <c r="C6" s="6" t="s">
        <v>65</v>
      </c>
      <c r="D6" s="6" t="s">
        <v>66</v>
      </c>
      <c r="E6" s="88"/>
      <c r="F6" s="43" t="s">
        <v>48</v>
      </c>
      <c r="G6" s="44" t="s">
        <v>41</v>
      </c>
      <c r="H6" s="44" t="s">
        <v>42</v>
      </c>
      <c r="I6" s="92"/>
      <c r="J6" s="92"/>
      <c r="K6" s="3"/>
      <c r="L6" s="2"/>
    </row>
    <row r="7" spans="1:12" ht="296.25" customHeight="1" x14ac:dyDescent="0.25">
      <c r="A7" s="20" t="s">
        <v>44</v>
      </c>
      <c r="B7" s="8" t="s">
        <v>45</v>
      </c>
      <c r="C7" s="12">
        <v>9937385888.1900005</v>
      </c>
      <c r="D7" s="12">
        <v>9931137457.4899998</v>
      </c>
      <c r="E7" s="12">
        <v>12752980177.719999</v>
      </c>
      <c r="F7" s="13">
        <f t="shared" ref="F7:F34" si="0">D7/C7</f>
        <v>0.9993712198791207</v>
      </c>
      <c r="G7" s="32">
        <f t="shared" ref="G7:G34" si="1">E7/C7</f>
        <v>1.2833334964757852</v>
      </c>
      <c r="H7" s="73">
        <f t="shared" ref="H7:H34" si="2">E7/D7</f>
        <v>1.2841409387704914</v>
      </c>
      <c r="I7" s="61" t="s">
        <v>87</v>
      </c>
      <c r="J7" s="75" t="s">
        <v>88</v>
      </c>
      <c r="K7" s="15"/>
      <c r="L7" s="2"/>
    </row>
    <row r="8" spans="1:12" ht="259.5" customHeight="1" x14ac:dyDescent="0.25">
      <c r="A8" s="20" t="s">
        <v>0</v>
      </c>
      <c r="B8" s="8" t="s">
        <v>1</v>
      </c>
      <c r="C8" s="9">
        <v>10089191228.219999</v>
      </c>
      <c r="D8" s="9">
        <v>10620507316.389999</v>
      </c>
      <c r="E8" s="10">
        <v>10751329727.860001</v>
      </c>
      <c r="F8" s="11">
        <f t="shared" si="0"/>
        <v>1.0526619107668294</v>
      </c>
      <c r="G8" s="11">
        <f t="shared" si="1"/>
        <v>1.0656285013002791</v>
      </c>
      <c r="H8" s="74">
        <f t="shared" si="2"/>
        <v>1.0123179060634995</v>
      </c>
      <c r="I8" s="62" t="s">
        <v>81</v>
      </c>
      <c r="J8" s="49"/>
      <c r="L8" s="2"/>
    </row>
    <row r="9" spans="1:12" ht="65.25" customHeight="1" x14ac:dyDescent="0.25">
      <c r="A9" s="20" t="s">
        <v>2</v>
      </c>
      <c r="B9" s="8" t="s">
        <v>3</v>
      </c>
      <c r="C9" s="9">
        <v>10485429151.969999</v>
      </c>
      <c r="D9" s="9">
        <v>11269640644.41</v>
      </c>
      <c r="E9" s="12">
        <v>11497403273.200001</v>
      </c>
      <c r="F9" s="13">
        <f t="shared" si="0"/>
        <v>1.0747905956994295</v>
      </c>
      <c r="G9" s="13">
        <f t="shared" si="1"/>
        <v>1.0965124180005423</v>
      </c>
      <c r="H9" s="14">
        <f t="shared" si="2"/>
        <v>1.0202102831826299</v>
      </c>
      <c r="I9" s="56" t="s">
        <v>82</v>
      </c>
      <c r="J9" s="36"/>
      <c r="L9" s="2"/>
    </row>
    <row r="10" spans="1:12" ht="51" x14ac:dyDescent="0.25">
      <c r="A10" s="20" t="s">
        <v>4</v>
      </c>
      <c r="B10" s="8" t="s">
        <v>5</v>
      </c>
      <c r="C10" s="9">
        <v>1029450808.5700001</v>
      </c>
      <c r="D10" s="9">
        <v>1030541243.63</v>
      </c>
      <c r="E10" s="12">
        <v>598395179.21000004</v>
      </c>
      <c r="F10" s="13">
        <f>D10/C10</f>
        <v>1.0010592395973876</v>
      </c>
      <c r="G10" s="13">
        <f>E10/C10</f>
        <v>0.58127612725976185</v>
      </c>
      <c r="H10" s="14">
        <f>E10/D10</f>
        <v>0.58066106806380724</v>
      </c>
      <c r="I10" s="63" t="s">
        <v>73</v>
      </c>
      <c r="J10" s="63" t="s">
        <v>73</v>
      </c>
      <c r="L10" s="2"/>
    </row>
    <row r="11" spans="1:12" ht="89.25" x14ac:dyDescent="0.25">
      <c r="A11" s="20" t="s">
        <v>6</v>
      </c>
      <c r="B11" s="8" t="s">
        <v>7</v>
      </c>
      <c r="C11" s="9">
        <v>375111697.18000001</v>
      </c>
      <c r="D11" s="9">
        <v>393992322.63</v>
      </c>
      <c r="E11" s="12">
        <v>460718168.41000003</v>
      </c>
      <c r="F11" s="13">
        <f t="shared" si="0"/>
        <v>1.0503333422869507</v>
      </c>
      <c r="G11" s="13">
        <f t="shared" si="1"/>
        <v>1.2282159470727492</v>
      </c>
      <c r="H11" s="14">
        <f t="shared" si="2"/>
        <v>1.1693582385935539</v>
      </c>
      <c r="I11" s="62" t="s">
        <v>83</v>
      </c>
      <c r="J11" s="50" t="s">
        <v>84</v>
      </c>
      <c r="L11" s="2"/>
    </row>
    <row r="12" spans="1:12" ht="76.5" x14ac:dyDescent="0.25">
      <c r="A12" s="20" t="s">
        <v>8</v>
      </c>
      <c r="B12" s="8" t="s">
        <v>9</v>
      </c>
      <c r="C12" s="9">
        <v>1137439904.1099999</v>
      </c>
      <c r="D12" s="9">
        <v>1129624776.0999999</v>
      </c>
      <c r="E12" s="12">
        <v>618499276.62</v>
      </c>
      <c r="F12" s="13">
        <f t="shared" si="0"/>
        <v>0.99312919479810668</v>
      </c>
      <c r="G12" s="13">
        <f t="shared" si="1"/>
        <v>0.54376435571244564</v>
      </c>
      <c r="H12" s="14">
        <f t="shared" si="2"/>
        <v>0.54752630227831278</v>
      </c>
      <c r="I12" s="64" t="s">
        <v>74</v>
      </c>
      <c r="J12" s="64" t="s">
        <v>74</v>
      </c>
      <c r="L12" s="2"/>
    </row>
    <row r="13" spans="1:12" ht="51" x14ac:dyDescent="0.25">
      <c r="A13" s="20" t="s">
        <v>10</v>
      </c>
      <c r="B13" s="8" t="s">
        <v>11</v>
      </c>
      <c r="C13" s="9">
        <v>225515097.34</v>
      </c>
      <c r="D13" s="9">
        <v>226548837.08000001</v>
      </c>
      <c r="E13" s="12">
        <v>226485662.56</v>
      </c>
      <c r="F13" s="13">
        <f t="shared" si="0"/>
        <v>1.0045839048125522</v>
      </c>
      <c r="G13" s="13">
        <f t="shared" si="1"/>
        <v>1.0043037704856483</v>
      </c>
      <c r="H13" s="14">
        <f t="shared" si="2"/>
        <v>0.99972114392281031</v>
      </c>
      <c r="I13" s="65"/>
      <c r="J13" s="37"/>
      <c r="L13" s="2"/>
    </row>
    <row r="14" spans="1:12" ht="69" customHeight="1" x14ac:dyDescent="0.25">
      <c r="A14" s="20" t="s">
        <v>47</v>
      </c>
      <c r="B14" s="8" t="s">
        <v>12</v>
      </c>
      <c r="C14" s="9">
        <v>156633985.66</v>
      </c>
      <c r="D14" s="9">
        <v>159983325.02000001</v>
      </c>
      <c r="E14" s="12">
        <v>159773268.38</v>
      </c>
      <c r="F14" s="13">
        <f t="shared" si="0"/>
        <v>1.0213832224589516</v>
      </c>
      <c r="G14" s="13">
        <f t="shared" si="1"/>
        <v>1.020042155645674</v>
      </c>
      <c r="H14" s="14">
        <f t="shared" si="2"/>
        <v>0.99868700916190012</v>
      </c>
      <c r="I14" s="65"/>
      <c r="J14" s="22"/>
      <c r="L14" s="2"/>
    </row>
    <row r="15" spans="1:12" ht="181.5" customHeight="1" x14ac:dyDescent="0.25">
      <c r="A15" s="20" t="s">
        <v>13</v>
      </c>
      <c r="B15" s="8" t="s">
        <v>14</v>
      </c>
      <c r="C15" s="9">
        <v>5142340648.8599997</v>
      </c>
      <c r="D15" s="9">
        <v>7044128223.1999998</v>
      </c>
      <c r="E15" s="12">
        <v>6921914615.4399996</v>
      </c>
      <c r="F15" s="13">
        <f t="shared" si="0"/>
        <v>1.369829170061226</v>
      </c>
      <c r="G15" s="13">
        <f t="shared" si="1"/>
        <v>1.3460630261774882</v>
      </c>
      <c r="H15" s="14">
        <f t="shared" si="2"/>
        <v>0.98265028632535578</v>
      </c>
      <c r="I15" s="62" t="s">
        <v>85</v>
      </c>
      <c r="J15" s="51"/>
      <c r="L15" s="2"/>
    </row>
    <row r="16" spans="1:12" ht="79.5" customHeight="1" x14ac:dyDescent="0.25">
      <c r="A16" s="20" t="s">
        <v>15</v>
      </c>
      <c r="B16" s="8" t="s">
        <v>16</v>
      </c>
      <c r="C16" s="9">
        <v>1028679479.9400001</v>
      </c>
      <c r="D16" s="9">
        <v>1085640841.76</v>
      </c>
      <c r="E16" s="12">
        <v>1248378486.76</v>
      </c>
      <c r="F16" s="13">
        <f t="shared" si="0"/>
        <v>1.0553732848091053</v>
      </c>
      <c r="G16" s="13">
        <f t="shared" si="1"/>
        <v>1.2135738207131481</v>
      </c>
      <c r="H16" s="14">
        <f t="shared" si="2"/>
        <v>1.1499000762869016</v>
      </c>
      <c r="I16" s="52" t="s">
        <v>68</v>
      </c>
      <c r="J16" s="52" t="s">
        <v>68</v>
      </c>
      <c r="L16" s="2"/>
    </row>
    <row r="17" spans="1:12" ht="76.5" x14ac:dyDescent="0.25">
      <c r="A17" s="20" t="s">
        <v>17</v>
      </c>
      <c r="B17" s="8" t="s">
        <v>18</v>
      </c>
      <c r="C17" s="9">
        <v>213464400.91999999</v>
      </c>
      <c r="D17" s="9">
        <v>224342254.91</v>
      </c>
      <c r="E17" s="12">
        <v>224284502.84999999</v>
      </c>
      <c r="F17" s="13">
        <f t="shared" si="0"/>
        <v>1.0509586326484326</v>
      </c>
      <c r="G17" s="13">
        <f t="shared" si="1"/>
        <v>1.050688086085394</v>
      </c>
      <c r="H17" s="14">
        <f t="shared" si="2"/>
        <v>0.99974257163447355</v>
      </c>
      <c r="I17" s="66" t="s">
        <v>75</v>
      </c>
      <c r="J17" s="39"/>
      <c r="L17" s="2"/>
    </row>
    <row r="18" spans="1:12" ht="42.75" customHeight="1" x14ac:dyDescent="0.25">
      <c r="A18" s="20" t="s">
        <v>19</v>
      </c>
      <c r="B18" s="8" t="s">
        <v>20</v>
      </c>
      <c r="C18" s="9">
        <v>446339755.88999999</v>
      </c>
      <c r="D18" s="9">
        <v>441221773.38999999</v>
      </c>
      <c r="E18" s="12">
        <v>493190695.98000002</v>
      </c>
      <c r="F18" s="13">
        <f t="shared" si="0"/>
        <v>0.98853343796410253</v>
      </c>
      <c r="G18" s="13">
        <f t="shared" si="1"/>
        <v>1.1049669886487692</v>
      </c>
      <c r="H18" s="14">
        <f t="shared" si="2"/>
        <v>1.1177841297148865</v>
      </c>
      <c r="I18" s="52" t="s">
        <v>69</v>
      </c>
      <c r="J18" s="59" t="s">
        <v>69</v>
      </c>
      <c r="L18" s="2"/>
    </row>
    <row r="19" spans="1:12" s="34" customFormat="1" ht="56.25" customHeight="1" x14ac:dyDescent="0.25">
      <c r="A19" s="45" t="s">
        <v>21</v>
      </c>
      <c r="B19" s="46" t="s">
        <v>22</v>
      </c>
      <c r="C19" s="47">
        <v>6064198318.7399998</v>
      </c>
      <c r="D19" s="47">
        <v>5246762416.1199999</v>
      </c>
      <c r="E19" s="12">
        <v>5233700218.8199997</v>
      </c>
      <c r="F19" s="13">
        <f t="shared" si="0"/>
        <v>0.86520297331076668</v>
      </c>
      <c r="G19" s="13">
        <f t="shared" si="1"/>
        <v>0.86304898747233605</v>
      </c>
      <c r="H19" s="14">
        <f t="shared" si="2"/>
        <v>0.99751042714267601</v>
      </c>
      <c r="I19" s="58" t="s">
        <v>89</v>
      </c>
      <c r="J19" s="67"/>
      <c r="L19" s="48"/>
    </row>
    <row r="20" spans="1:12" ht="94.5" customHeight="1" x14ac:dyDescent="0.25">
      <c r="A20" s="20" t="s">
        <v>23</v>
      </c>
      <c r="B20" s="8" t="s">
        <v>24</v>
      </c>
      <c r="C20" s="9">
        <v>1573393548.55</v>
      </c>
      <c r="D20" s="9">
        <v>1606131562.5699999</v>
      </c>
      <c r="E20" s="12">
        <v>1674319967.0699999</v>
      </c>
      <c r="F20" s="13">
        <f t="shared" si="0"/>
        <v>1.0208072634149101</v>
      </c>
      <c r="G20" s="13">
        <f t="shared" si="1"/>
        <v>1.0641456923558708</v>
      </c>
      <c r="H20" s="14">
        <f t="shared" si="2"/>
        <v>1.0424550554195513</v>
      </c>
      <c r="I20" s="68" t="s">
        <v>95</v>
      </c>
      <c r="J20" s="60"/>
      <c r="L20" s="2"/>
    </row>
    <row r="21" spans="1:12" ht="68.25" customHeight="1" x14ac:dyDescent="0.25">
      <c r="A21" s="20" t="s">
        <v>25</v>
      </c>
      <c r="B21" s="8" t="s">
        <v>26</v>
      </c>
      <c r="C21" s="9">
        <v>23642742.390000001</v>
      </c>
      <c r="D21" s="9">
        <v>29453679.280000001</v>
      </c>
      <c r="E21" s="12">
        <v>29139828.969999999</v>
      </c>
      <c r="F21" s="13">
        <f t="shared" si="0"/>
        <v>1.2457810009577319</v>
      </c>
      <c r="G21" s="13">
        <f t="shared" si="1"/>
        <v>1.2325063010594346</v>
      </c>
      <c r="H21" s="14">
        <f t="shared" si="2"/>
        <v>0.98934427488612209</v>
      </c>
      <c r="I21" s="52" t="s">
        <v>90</v>
      </c>
      <c r="J21" s="38"/>
      <c r="L21" s="2"/>
    </row>
    <row r="22" spans="1:12" ht="235.5" customHeight="1" x14ac:dyDescent="0.25">
      <c r="A22" s="20" t="s">
        <v>27</v>
      </c>
      <c r="B22" s="8" t="s">
        <v>28</v>
      </c>
      <c r="C22" s="9">
        <v>280214344.61000001</v>
      </c>
      <c r="D22" s="9">
        <v>290726694.19</v>
      </c>
      <c r="E22" s="12">
        <v>299070678.68000001</v>
      </c>
      <c r="F22" s="13">
        <f t="shared" si="0"/>
        <v>1.0375153869964473</v>
      </c>
      <c r="G22" s="13">
        <f t="shared" si="1"/>
        <v>1.0672925367052286</v>
      </c>
      <c r="H22" s="14">
        <f t="shared" si="2"/>
        <v>1.0287004415375318</v>
      </c>
      <c r="I22" s="68" t="s">
        <v>91</v>
      </c>
      <c r="J22" s="39"/>
      <c r="L22" s="2"/>
    </row>
    <row r="23" spans="1:12" ht="54" customHeight="1" x14ac:dyDescent="0.25">
      <c r="A23" s="20" t="s">
        <v>29</v>
      </c>
      <c r="B23" s="8" t="s">
        <v>30</v>
      </c>
      <c r="C23" s="9">
        <v>551646743.75999999</v>
      </c>
      <c r="D23" s="9">
        <v>556120997.82000005</v>
      </c>
      <c r="E23" s="12">
        <v>553778595.49000001</v>
      </c>
      <c r="F23" s="13">
        <f t="shared" si="0"/>
        <v>1.0081107232311457</v>
      </c>
      <c r="G23" s="13">
        <f t="shared" si="1"/>
        <v>1.0038645233641177</v>
      </c>
      <c r="H23" s="14">
        <f t="shared" si="2"/>
        <v>0.99578796280093307</v>
      </c>
      <c r="I23" s="69"/>
      <c r="J23" s="37"/>
      <c r="L23" s="2"/>
    </row>
    <row r="24" spans="1:12" ht="56.25" customHeight="1" x14ac:dyDescent="0.25">
      <c r="A24" s="20" t="s">
        <v>31</v>
      </c>
      <c r="B24" s="8" t="s">
        <v>32</v>
      </c>
      <c r="C24" s="9">
        <v>468857986.25999999</v>
      </c>
      <c r="D24" s="9">
        <v>551790713.73000002</v>
      </c>
      <c r="E24" s="12">
        <v>454071822.13999999</v>
      </c>
      <c r="F24" s="13">
        <f t="shared" si="0"/>
        <v>1.1768824034150303</v>
      </c>
      <c r="G24" s="13">
        <f t="shared" si="1"/>
        <v>0.96846344830777709</v>
      </c>
      <c r="H24" s="14">
        <f t="shared" si="2"/>
        <v>0.82290587869911958</v>
      </c>
      <c r="I24" s="64"/>
      <c r="J24" s="53" t="s">
        <v>86</v>
      </c>
      <c r="L24" s="2"/>
    </row>
    <row r="25" spans="1:12" ht="165.75" x14ac:dyDescent="0.25">
      <c r="A25" s="20" t="s">
        <v>33</v>
      </c>
      <c r="B25" s="8" t="s">
        <v>34</v>
      </c>
      <c r="C25" s="9">
        <v>1288970437.78</v>
      </c>
      <c r="D25" s="9">
        <v>1405973656.03</v>
      </c>
      <c r="E25" s="12">
        <v>1220881927.4000001</v>
      </c>
      <c r="F25" s="13">
        <f t="shared" si="0"/>
        <v>1.0907726157409128</v>
      </c>
      <c r="G25" s="13">
        <f t="shared" si="1"/>
        <v>0.94717604967165181</v>
      </c>
      <c r="H25" s="14">
        <f t="shared" si="2"/>
        <v>0.86835334514542961</v>
      </c>
      <c r="I25" s="54" t="s">
        <v>76</v>
      </c>
      <c r="J25" s="54" t="s">
        <v>76</v>
      </c>
      <c r="L25" s="2"/>
    </row>
    <row r="26" spans="1:12" ht="102" x14ac:dyDescent="0.25">
      <c r="A26" s="21" t="s">
        <v>35</v>
      </c>
      <c r="B26" s="28" t="s">
        <v>36</v>
      </c>
      <c r="C26" s="9">
        <v>1105186113.3099999</v>
      </c>
      <c r="D26" s="9">
        <v>1182087141.4300001</v>
      </c>
      <c r="E26" s="12">
        <v>1097578525.6800001</v>
      </c>
      <c r="F26" s="13">
        <f t="shared" si="0"/>
        <v>1.0695819710308192</v>
      </c>
      <c r="G26" s="13">
        <f t="shared" si="1"/>
        <v>0.99311646469460657</v>
      </c>
      <c r="H26" s="14">
        <f t="shared" si="2"/>
        <v>0.92850897976288971</v>
      </c>
      <c r="I26" s="40"/>
      <c r="J26" s="72" t="s">
        <v>92</v>
      </c>
      <c r="L26" s="2"/>
    </row>
    <row r="27" spans="1:12" ht="56.25" customHeight="1" x14ac:dyDescent="0.25">
      <c r="A27" s="19" t="s">
        <v>46</v>
      </c>
      <c r="B27" s="29">
        <v>2600000000</v>
      </c>
      <c r="D27" s="9">
        <v>1145813.6000000001</v>
      </c>
      <c r="E27" s="12">
        <v>1145813.6000000001</v>
      </c>
      <c r="F27" s="13"/>
      <c r="G27" s="13"/>
      <c r="H27" s="14">
        <f t="shared" si="2"/>
        <v>1</v>
      </c>
      <c r="I27" s="64" t="s">
        <v>77</v>
      </c>
      <c r="J27" s="54"/>
      <c r="L27" s="2"/>
    </row>
    <row r="28" spans="1:12" ht="63.75" x14ac:dyDescent="0.25">
      <c r="A28" s="30" t="s">
        <v>49</v>
      </c>
      <c r="B28" s="31" t="s">
        <v>56</v>
      </c>
      <c r="C28" s="27">
        <v>205492344.33000001</v>
      </c>
      <c r="D28" s="9">
        <v>350210956.64999998</v>
      </c>
      <c r="E28" s="12">
        <v>347157003.05000001</v>
      </c>
      <c r="F28" s="13">
        <f t="shared" si="0"/>
        <v>1.7042530600925767</v>
      </c>
      <c r="G28" s="13">
        <f t="shared" si="1"/>
        <v>1.6893914183610697</v>
      </c>
      <c r="H28" s="14">
        <f t="shared" si="2"/>
        <v>0.99127967431626629</v>
      </c>
      <c r="I28" s="64" t="s">
        <v>71</v>
      </c>
      <c r="J28" s="54"/>
      <c r="L28" s="2"/>
    </row>
    <row r="29" spans="1:12" ht="127.5" x14ac:dyDescent="0.25">
      <c r="A29" s="30" t="s">
        <v>50</v>
      </c>
      <c r="B29" s="31" t="s">
        <v>57</v>
      </c>
      <c r="C29" s="27">
        <v>783394479.51999998</v>
      </c>
      <c r="D29" s="9">
        <v>892505178.89999998</v>
      </c>
      <c r="E29" s="12">
        <v>838700144.35000002</v>
      </c>
      <c r="F29" s="13">
        <f t="shared" si="0"/>
        <v>1.1392793825236733</v>
      </c>
      <c r="G29" s="13">
        <f t="shared" si="1"/>
        <v>1.0705974656138588</v>
      </c>
      <c r="H29" s="14">
        <f t="shared" si="2"/>
        <v>0.9397145968202516</v>
      </c>
      <c r="I29" s="55" t="s">
        <v>78</v>
      </c>
      <c r="J29" s="52" t="s">
        <v>72</v>
      </c>
      <c r="L29" s="2"/>
    </row>
    <row r="30" spans="1:12" ht="41.25" customHeight="1" x14ac:dyDescent="0.25">
      <c r="A30" s="30" t="s">
        <v>51</v>
      </c>
      <c r="B30" s="31" t="s">
        <v>58</v>
      </c>
      <c r="C30" s="27">
        <v>7296637.5999999996</v>
      </c>
      <c r="D30" s="9">
        <v>7296637.5999999996</v>
      </c>
      <c r="E30" s="12">
        <v>5919463.3099999996</v>
      </c>
      <c r="F30" s="13">
        <f t="shared" si="0"/>
        <v>1</v>
      </c>
      <c r="G30" s="13">
        <f t="shared" si="1"/>
        <v>0.81125905307398027</v>
      </c>
      <c r="H30" s="14">
        <f t="shared" si="2"/>
        <v>0.81125905307398027</v>
      </c>
      <c r="I30" s="70" t="s">
        <v>79</v>
      </c>
      <c r="J30" s="70" t="s">
        <v>79</v>
      </c>
      <c r="L30" s="2"/>
    </row>
    <row r="31" spans="1:12" ht="38.25" x14ac:dyDescent="0.25">
      <c r="A31" s="30" t="s">
        <v>52</v>
      </c>
      <c r="B31" s="31" t="s">
        <v>59</v>
      </c>
      <c r="C31" s="27">
        <v>3988240.12</v>
      </c>
      <c r="D31" s="9">
        <v>4048362.92</v>
      </c>
      <c r="E31" s="12">
        <v>3555643.07</v>
      </c>
      <c r="F31" s="13">
        <f t="shared" si="0"/>
        <v>1.0150750201068635</v>
      </c>
      <c r="G31" s="13">
        <f t="shared" si="1"/>
        <v>0.89153184437651156</v>
      </c>
      <c r="H31" s="14">
        <f t="shared" si="2"/>
        <v>0.87829158113126871</v>
      </c>
      <c r="I31" s="70" t="s">
        <v>93</v>
      </c>
      <c r="J31" s="70" t="s">
        <v>94</v>
      </c>
      <c r="L31" s="2"/>
    </row>
    <row r="32" spans="1:12" ht="51" x14ac:dyDescent="0.25">
      <c r="A32" s="30" t="s">
        <v>53</v>
      </c>
      <c r="B32" s="31" t="s">
        <v>60</v>
      </c>
      <c r="C32" s="27">
        <v>17432100</v>
      </c>
      <c r="D32" s="9">
        <v>17432100</v>
      </c>
      <c r="E32" s="12">
        <v>17432100</v>
      </c>
      <c r="F32" s="13">
        <f t="shared" si="0"/>
        <v>1</v>
      </c>
      <c r="G32" s="13">
        <f t="shared" si="1"/>
        <v>1</v>
      </c>
      <c r="H32" s="14">
        <f t="shared" si="2"/>
        <v>1</v>
      </c>
      <c r="I32" s="71"/>
      <c r="J32" s="22"/>
      <c r="L32" s="2"/>
    </row>
    <row r="33" spans="1:12" ht="63.75" x14ac:dyDescent="0.25">
      <c r="A33" s="30" t="s">
        <v>54</v>
      </c>
      <c r="B33" s="31" t="s">
        <v>61</v>
      </c>
      <c r="C33" s="27">
        <v>205900</v>
      </c>
      <c r="D33" s="9">
        <v>205900</v>
      </c>
      <c r="E33" s="12">
        <v>181664.56</v>
      </c>
      <c r="F33" s="13">
        <f t="shared" si="0"/>
        <v>1</v>
      </c>
      <c r="G33" s="33">
        <f t="shared" si="1"/>
        <v>0.88229509470616807</v>
      </c>
      <c r="H33" s="14">
        <f t="shared" si="2"/>
        <v>0.88229509470616807</v>
      </c>
      <c r="I33" s="57" t="s">
        <v>80</v>
      </c>
      <c r="J33" s="57" t="s">
        <v>80</v>
      </c>
      <c r="L33" s="2"/>
    </row>
    <row r="34" spans="1:12" ht="25.5" x14ac:dyDescent="0.25">
      <c r="A34" s="30" t="s">
        <v>55</v>
      </c>
      <c r="B34" s="31" t="s">
        <v>62</v>
      </c>
      <c r="C34" s="27">
        <v>104000000</v>
      </c>
      <c r="D34" s="9">
        <v>104000000</v>
      </c>
      <c r="E34" s="12">
        <v>102285880.29000001</v>
      </c>
      <c r="F34" s="13">
        <f t="shared" si="0"/>
        <v>1</v>
      </c>
      <c r="G34" s="13">
        <f t="shared" si="1"/>
        <v>0.98351807971153848</v>
      </c>
      <c r="H34" s="14">
        <f t="shared" si="2"/>
        <v>0.98351807971153848</v>
      </c>
      <c r="I34" s="65"/>
      <c r="J34" s="22"/>
      <c r="L34" s="2"/>
    </row>
    <row r="35" spans="1:12" ht="21" customHeight="1" x14ac:dyDescent="0.25">
      <c r="A35" s="82" t="s">
        <v>43</v>
      </c>
      <c r="B35" s="83"/>
      <c r="C35" s="35">
        <v>52744901983.82</v>
      </c>
      <c r="D35" s="25">
        <f>SUM(D7:D34)</f>
        <v>55803200826.850006</v>
      </c>
      <c r="E35" s="25">
        <v>57832272311.470001</v>
      </c>
      <c r="F35" s="24"/>
      <c r="G35" s="24"/>
      <c r="H35" s="26"/>
      <c r="I35" s="41"/>
      <c r="J35" s="23"/>
      <c r="L35" s="2"/>
    </row>
    <row r="36" spans="1:12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76"/>
      <c r="B37" s="76"/>
      <c r="C37" s="77"/>
      <c r="D37" s="77"/>
      <c r="E37" s="77"/>
      <c r="F37" s="17"/>
      <c r="G37" s="4"/>
      <c r="H37" s="4"/>
      <c r="I37" s="16"/>
      <c r="J37" s="4"/>
      <c r="K37" s="4"/>
      <c r="L37" s="2"/>
    </row>
    <row r="38" spans="1:12" x14ac:dyDescent="0.25">
      <c r="A38" s="34"/>
      <c r="E38" s="7"/>
      <c r="F38" s="7"/>
    </row>
    <row r="40" spans="1:12" x14ac:dyDescent="0.25">
      <c r="E40" s="5"/>
      <c r="F40" s="5"/>
    </row>
  </sheetData>
  <mergeCells count="13">
    <mergeCell ref="A37:E37"/>
    <mergeCell ref="A1:D1"/>
    <mergeCell ref="A2:D2"/>
    <mergeCell ref="A4:H4"/>
    <mergeCell ref="A35:B35"/>
    <mergeCell ref="A3:J3"/>
    <mergeCell ref="A5:A6"/>
    <mergeCell ref="C5:D5"/>
    <mergeCell ref="E5:E6"/>
    <mergeCell ref="G5:H5"/>
    <mergeCell ref="B5:B6"/>
    <mergeCell ref="J5:J6"/>
    <mergeCell ref="I5:I6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DCDD00C-9197-4B37-A12F-B852862C601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Сергей-ПК\Сергей</dc:creator>
  <cp:lastModifiedBy>mohonova.ia</cp:lastModifiedBy>
  <dcterms:created xsi:type="dcterms:W3CDTF">2020-05-11T09:40:06Z</dcterms:created>
  <dcterms:modified xsi:type="dcterms:W3CDTF">2022-05-27T13:34:51Z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23.04.2020 10_41_33).xlsx</vt:lpwstr>
  </property>
  <property fmtid="{D5CDD505-2E9C-101B-9397-08002B2CF9AE}" pid="3" name="Название отчета">
    <vt:lpwstr>Вариант (новый от 23.04.2020 10_41_33).xlsx</vt:lpwstr>
  </property>
  <property fmtid="{D5CDD505-2E9C-101B-9397-08002B2CF9AE}" pid="4" name="Версия клиента">
    <vt:lpwstr>20.1.4.3302 (.NET 4.0)</vt:lpwstr>
  </property>
  <property fmtid="{D5CDD505-2E9C-101B-9397-08002B2CF9AE}" pid="5" name="Версия базы">
    <vt:lpwstr>19.2.2804.502709516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3731021516_skalova.ea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