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2 г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Print_Titles" localSheetId="0">Документ!$4:$4</definedName>
  </definedNames>
  <calcPr calcId="152511"/>
</workbook>
</file>

<file path=xl/calcChain.xml><?xml version="1.0" encoding="utf-8"?>
<calcChain xmlns="http://schemas.openxmlformats.org/spreadsheetml/2006/main">
  <c r="L33" i="2" l="1"/>
  <c r="L34" i="2"/>
  <c r="K34" i="2"/>
  <c r="K33" i="2"/>
  <c r="I33" i="2"/>
  <c r="I34" i="2"/>
  <c r="H34" i="2"/>
  <c r="H33" i="2"/>
  <c r="F34" i="2"/>
  <c r="F33" i="2"/>
  <c r="E34" i="2"/>
  <c r="E33" i="2"/>
  <c r="L7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I7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C34" i="2"/>
  <c r="F25" i="2" l="1"/>
  <c r="F21" i="2"/>
  <c r="F20" i="2"/>
  <c r="F18" i="2"/>
  <c r="F17" i="2"/>
  <c r="F16" i="2"/>
  <c r="F12" i="2"/>
  <c r="F11" i="2"/>
  <c r="F9" i="2"/>
  <c r="F10" i="2"/>
  <c r="F13" i="2"/>
  <c r="F14" i="2"/>
  <c r="F15" i="2"/>
  <c r="F19" i="2"/>
  <c r="F22" i="2"/>
  <c r="F23" i="2"/>
  <c r="F24" i="2"/>
  <c r="F26" i="2"/>
  <c r="F27" i="2"/>
  <c r="F28" i="2"/>
  <c r="F29" i="2"/>
  <c r="F30" i="2"/>
  <c r="F31" i="2"/>
  <c r="F32" i="2"/>
  <c r="F7" i="2"/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8" i="2"/>
  <c r="H9" i="2"/>
  <c r="H10" i="2"/>
  <c r="H7" i="2"/>
  <c r="L6" i="2"/>
  <c r="K6" i="2"/>
  <c r="I6" i="2"/>
  <c r="H6" i="2"/>
  <c r="F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7" i="2"/>
  <c r="E6" i="2"/>
</calcChain>
</file>

<file path=xl/sharedStrings.xml><?xml version="1.0" encoding="utf-8"?>
<sst xmlns="http://schemas.openxmlformats.org/spreadsheetml/2006/main" count="49" uniqueCount="49">
  <si>
    <t>Документ, учреждение</t>
  </si>
  <si>
    <t>Сумма на 2022 год</t>
  </si>
  <si>
    <t>Сумма на 2023 год</t>
  </si>
  <si>
    <t>Сумма на 2024 год</t>
  </si>
  <si>
    <t xml:space="preserve">  Государственная программа Ивановской области «Развитие здравоохранения Ивановской области»</t>
  </si>
  <si>
    <t xml:space="preserve">  Государственная программа Ивановской области «Развитие образования Ивановской области»</t>
  </si>
  <si>
    <t xml:space="preserve">  Государственная программа Ивановской области «Социальная поддержка граждан в Ивановской области»</t>
  </si>
  <si>
    <t xml:space="preserve">  Государственная программа Ивановской области «Содействие занятости населения Ивановской области»</t>
  </si>
  <si>
    <t xml:space="preserve">  Государственная программа Ивановской области «Обеспечение безопасности граждан и профилактика правонарушений в Ивановской области»</t>
  </si>
  <si>
    <t xml:space="preserve">  Государственная программа Ивановской области «Охрана окружающей среды Ивановской области»</t>
  </si>
  <si>
    <t xml:space="preserve">  Государственная программа Ивановской области «Экономическое развитие и инновационная экономика Ивановской области»</t>
  </si>
  <si>
    <t xml:space="preserve">  Государственная программа Ивановской области «Развитие цифровой экономики и информатизации Ивановской области»</t>
  </si>
  <si>
    <t xml:space="preserve">  Государственная программа Ивановской области «Развитие транспортной системы Ивановской области»</t>
  </si>
  <si>
    <t xml:space="preserve">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</si>
  <si>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 xml:space="preserve">  Государственная программа Ивановской области «Развитие лесного хозяйства Ивановской области»</t>
  </si>
  <si>
    <t xml:space="preserve">  Государственная программа Ивановской области «Развитие водохозяйственного комплекса Ивановской области»</t>
  </si>
  <si>
    <t xml:space="preserve">  Государственная программа Ивановской области «Долгосрочная сбалансированность и устойчивость бюджетной системы Ивановской области»</t>
  </si>
  <si>
    <t xml:space="preserve">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</si>
  <si>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 xml:space="preserve">  Государственная программа Ивановской области «Управление имуществом Ивановской области и земельными ресурсами»</t>
  </si>
  <si>
    <t xml:space="preserve">  Государственная программа Ивановской области «Развитие физической культуры и спорта в Ивановской области»</t>
  </si>
  <si>
    <t xml:space="preserve">  Государственная программа Ивановской области «Формирование современной городской среды»</t>
  </si>
  <si>
    <t xml:space="preserve">  Государственная программа Ивановской области «Обеспечение доступным и комфортным жильем населения Ивановской области»</t>
  </si>
  <si>
    <t xml:space="preserve">  Государственная программа Ивановской области «Обеспечение услугами жилищно-коммунального хозяйства населения Ивановской области»</t>
  </si>
  <si>
    <t xml:space="preserve">  Государственная программа Ивановской области «Развитие культуры и туризма в Ивановской области»</t>
  </si>
  <si>
    <t xml:space="preserve">  Непрограммные направления деятельности органов государственной власти Ивановской области и иных государственных органов Ивановской области</t>
  </si>
  <si>
    <t xml:space="preserve">  Непрограммные направления деятельности исполнительных органов государственной власти Ивановской области</t>
  </si>
  <si>
    <t xml:space="preserve">  Депутаты Государственной Думы и их помощники</t>
  </si>
  <si>
    <t xml:space="preserve">  Члены Совета Федерации и их помощники</t>
  </si>
  <si>
    <t xml:space="preserve">  Реализация полномочий Российской Федерации по первичному воинскому учету</t>
  </si>
  <si>
    <t xml:space="preserve">  Реализация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</si>
  <si>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Наказы избирателей депутатам Ивановской областной Думы</t>
  </si>
  <si>
    <t>Исполнено за 2020 год</t>
  </si>
  <si>
    <t>Ожидаемое исполнение за 2021 год</t>
  </si>
  <si>
    <t>2022 год к исполнению за 2020 год</t>
  </si>
  <si>
    <t>2022 год к ожидаемому исполнению за 2021 год</t>
  </si>
  <si>
    <t>2023 год к исполнению за 2020 год</t>
  </si>
  <si>
    <t>2023 год к ожидаемому исполнению за 2021 год</t>
  </si>
  <si>
    <t>2024 год к исполнению за 2020 год</t>
  </si>
  <si>
    <t>2024 год к ожидаемому исполнению за 2021 год</t>
  </si>
  <si>
    <t>Расходы областного бюджета на реализацию государственных программ и непрограммных направлений деятельности Ивановской области на 2022 год и на плановый период 2023 и 2024 годов в сравнении с исполнением за 2020 год и ожидаемым исполнением за 2021 год</t>
  </si>
  <si>
    <t>тыс. руб.</t>
  </si>
  <si>
    <t>5=4/2</t>
  </si>
  <si>
    <t>6=4/3</t>
  </si>
  <si>
    <t>8=7/2</t>
  </si>
  <si>
    <t>9=7/3</t>
  </si>
  <si>
    <t>11=10/2</t>
  </si>
  <si>
    <t>11=10/3</t>
  </si>
  <si>
    <t xml:space="preserve">Всего расходов </t>
  </si>
  <si>
    <t xml:space="preserve"> Государственная программа «Энергосбережение и повышение энергетической эффективности в Ивановской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</si>
</sst>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1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</cellStyleXfs>
  <cellXfs count="40">
    <xf numFmtId="0" fontId="0" fillId="0" borderId="0" xfId="0"/>
    <xf numFmtId="0" fontId="5" fillId="5" borderId="0" xfId="0" applyFont="1" applyFill="1" applyProtection="1">
      <protection locked="0"/>
    </xf>
    <xf numFmtId="0" fontId="7" fillId="5" borderId="1" xfId="1" applyFont="1" applyFill="1">
      <alignment horizontal="center"/>
    </xf>
    <xf numFmtId="0" fontId="7" fillId="5" borderId="1" xfId="2" applyNumberFormat="1" applyFont="1" applyFill="1" applyProtection="1"/>
    <xf numFmtId="0" fontId="8" fillId="5" borderId="0" xfId="0" applyFont="1" applyFill="1" applyProtection="1">
      <protection locked="0"/>
    </xf>
    <xf numFmtId="0" fontId="7" fillId="5" borderId="1" xfId="3" applyFont="1" applyFill="1">
      <alignment horizontal="right"/>
    </xf>
    <xf numFmtId="0" fontId="7" fillId="5" borderId="2" xfId="5" applyNumberFormat="1" applyFont="1" applyFill="1" applyProtection="1">
      <alignment vertical="top" wrapText="1"/>
    </xf>
    <xf numFmtId="164" fontId="7" fillId="5" borderId="2" xfId="6" applyNumberFormat="1" applyFont="1" applyFill="1" applyProtection="1">
      <alignment horizontal="center" vertical="top" shrinkToFit="1"/>
    </xf>
    <xf numFmtId="4" fontId="7" fillId="5" borderId="2" xfId="7" applyNumberFormat="1" applyFont="1" applyFill="1" applyProtection="1">
      <alignment horizontal="right" vertical="top" shrinkToFit="1"/>
    </xf>
    <xf numFmtId="0" fontId="7" fillId="5" borderId="1" xfId="12" applyFont="1" applyFill="1">
      <alignment horizontal="left" wrapText="1"/>
    </xf>
    <xf numFmtId="0" fontId="6" fillId="5" borderId="1" xfId="2" applyNumberFormat="1" applyFont="1" applyFill="1" applyProtection="1"/>
    <xf numFmtId="0" fontId="7" fillId="5" borderId="2" xfId="4" applyNumberFormat="1" applyFont="1" applyFill="1" applyAlignment="1" applyProtection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65" fontId="9" fillId="5" borderId="4" xfId="0" applyNumberFormat="1" applyFont="1" applyFill="1" applyBorder="1" applyAlignment="1">
      <alignment vertical="top" wrapText="1"/>
    </xf>
    <xf numFmtId="10" fontId="9" fillId="5" borderId="4" xfId="0" applyNumberFormat="1" applyFont="1" applyFill="1" applyBorder="1" applyAlignment="1">
      <alignment vertical="top" wrapText="1"/>
    </xf>
    <xf numFmtId="0" fontId="7" fillId="5" borderId="5" xfId="5" applyNumberFormat="1" applyFont="1" applyFill="1" applyBorder="1" applyProtection="1">
      <alignment vertical="top" wrapText="1"/>
    </xf>
    <xf numFmtId="4" fontId="7" fillId="5" borderId="5" xfId="7" applyNumberFormat="1" applyFont="1" applyFill="1" applyBorder="1" applyProtection="1">
      <alignment horizontal="right" vertical="top" shrinkToFit="1"/>
    </xf>
    <xf numFmtId="165" fontId="9" fillId="5" borderId="6" xfId="0" applyNumberFormat="1" applyFont="1" applyFill="1" applyBorder="1" applyAlignment="1">
      <alignment vertical="top" wrapText="1"/>
    </xf>
    <xf numFmtId="10" fontId="9" fillId="5" borderId="6" xfId="0" applyNumberFormat="1" applyFont="1" applyFill="1" applyBorder="1" applyAlignment="1">
      <alignment vertical="top" wrapText="1"/>
    </xf>
    <xf numFmtId="4" fontId="10" fillId="5" borderId="4" xfId="10" applyNumberFormat="1" applyFont="1" applyFill="1" applyBorder="1" applyProtection="1">
      <alignment horizontal="right" vertical="top" shrinkToFit="1"/>
    </xf>
    <xf numFmtId="0" fontId="9" fillId="0" borderId="4" xfId="0" applyFont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164" fontId="7" fillId="5" borderId="5" xfId="6" applyNumberFormat="1" applyFont="1" applyFill="1" applyBorder="1" applyProtection="1">
      <alignment horizontal="center" vertical="top" shrinkToFit="1"/>
    </xf>
    <xf numFmtId="164" fontId="10" fillId="5" borderId="4" xfId="6" applyNumberFormat="1" applyFont="1" applyFill="1" applyBorder="1" applyProtection="1">
      <alignment horizontal="center" vertical="top" shrinkToFit="1"/>
    </xf>
    <xf numFmtId="164" fontId="8" fillId="5" borderId="4" xfId="0" applyNumberFormat="1" applyFont="1" applyFill="1" applyBorder="1" applyAlignment="1">
      <alignment vertical="top" wrapText="1"/>
    </xf>
    <xf numFmtId="164" fontId="7" fillId="5" borderId="2" xfId="6" applyNumberFormat="1" applyFont="1" applyFill="1" applyAlignment="1" applyProtection="1">
      <alignment horizontal="right" vertical="top" shrinkToFit="1"/>
    </xf>
    <xf numFmtId="164" fontId="7" fillId="5" borderId="5" xfId="6" applyNumberFormat="1" applyFont="1" applyFill="1" applyBorder="1" applyAlignment="1" applyProtection="1">
      <alignment horizontal="right" vertical="top" shrinkToFit="1"/>
    </xf>
    <xf numFmtId="164" fontId="8" fillId="5" borderId="0" xfId="0" applyNumberFormat="1" applyFont="1" applyFill="1" applyProtection="1">
      <protection locked="0"/>
    </xf>
    <xf numFmtId="0" fontId="10" fillId="5" borderId="4" xfId="9" applyNumberFormat="1" applyFont="1" applyFill="1" applyBorder="1" applyAlignment="1" applyProtection="1">
      <alignment vertical="top"/>
    </xf>
    <xf numFmtId="164" fontId="8" fillId="5" borderId="0" xfId="0" applyNumberFormat="1" applyFont="1" applyFill="1" applyAlignment="1" applyProtection="1">
      <alignment vertical="top"/>
      <protection locked="0"/>
    </xf>
    <xf numFmtId="164" fontId="10" fillId="5" borderId="4" xfId="9" applyNumberFormat="1" applyFont="1" applyFill="1" applyBorder="1" applyAlignment="1">
      <alignment vertical="top"/>
    </xf>
    <xf numFmtId="0" fontId="7" fillId="5" borderId="1" xfId="1" applyNumberFormat="1" applyFont="1" applyFill="1" applyAlignment="1" applyProtection="1">
      <alignment horizontal="center" wrapText="1"/>
    </xf>
    <xf numFmtId="0" fontId="7" fillId="5" borderId="1" xfId="1" applyNumberFormat="1" applyFont="1" applyFill="1" applyProtection="1">
      <alignment horizontal="center"/>
    </xf>
    <xf numFmtId="0" fontId="7" fillId="5" borderId="1" xfId="1" applyFont="1" applyFill="1">
      <alignment horizontal="center"/>
    </xf>
    <xf numFmtId="0" fontId="7" fillId="5" borderId="1" xfId="3" applyNumberFormat="1" applyFont="1" applyFill="1" applyProtection="1">
      <alignment horizontal="right"/>
    </xf>
    <xf numFmtId="0" fontId="7" fillId="5" borderId="1" xfId="3" applyFont="1" applyFill="1">
      <alignment horizontal="right"/>
    </xf>
    <xf numFmtId="0" fontId="7" fillId="5" borderId="1" xfId="12" applyNumberFormat="1" applyFont="1" applyFill="1" applyProtection="1">
      <alignment horizontal="left" wrapText="1"/>
    </xf>
    <xf numFmtId="0" fontId="7" fillId="5" borderId="1" xfId="12" applyFont="1" applyFill="1">
      <alignment horizontal="left" wrapText="1"/>
    </xf>
    <xf numFmtId="10" fontId="10" fillId="5" borderId="4" xfId="10" applyNumberFormat="1" applyFont="1" applyFill="1" applyBorder="1" applyProtection="1">
      <alignment horizontal="right" vertical="top" shrinkToFit="1"/>
    </xf>
  </cellXfs>
  <cellStyles count="25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showGridLines="0" tabSelected="1" zoomScaleNormal="100" zoomScaleSheetLayoutView="100" workbookViewId="0">
      <pane ySplit="4" topLeftCell="A29" activePane="bottomLeft" state="frozen"/>
      <selection pane="bottomLeft" activeCell="L40" sqref="L40"/>
    </sheetView>
  </sheetViews>
  <sheetFormatPr defaultRowHeight="15.75" x14ac:dyDescent="0.25"/>
  <cols>
    <col min="1" max="1" width="40" style="4" customWidth="1"/>
    <col min="2" max="2" width="15.5703125" style="1" customWidth="1"/>
    <col min="3" max="3" width="18.28515625" style="4" customWidth="1"/>
    <col min="4" max="4" width="15.140625" style="4" customWidth="1"/>
    <col min="5" max="5" width="14" style="4" customWidth="1"/>
    <col min="6" max="6" width="19.28515625" style="4" customWidth="1"/>
    <col min="7" max="7" width="14.85546875" style="4" customWidth="1"/>
    <col min="8" max="8" width="13.140625" style="4" customWidth="1"/>
    <col min="9" max="9" width="19.85546875" style="4" customWidth="1"/>
    <col min="10" max="10" width="15.140625" style="4" customWidth="1"/>
    <col min="11" max="11" width="15.28515625" style="4" customWidth="1"/>
    <col min="12" max="12" width="20.5703125" style="4" customWidth="1"/>
    <col min="13" max="13" width="17.7109375" style="4" customWidth="1"/>
    <col min="14" max="14" width="11.28515625" style="4" customWidth="1"/>
    <col min="15" max="16384" width="9.140625" style="4"/>
  </cols>
  <sheetData>
    <row r="1" spans="1:13" ht="35.25" customHeight="1" x14ac:dyDescent="0.25">
      <c r="A1" s="32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</row>
    <row r="2" spans="1:13" ht="15.75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2"/>
      <c r="L2" s="2"/>
      <c r="M2" s="3"/>
    </row>
    <row r="3" spans="1:13" ht="14.2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5"/>
      <c r="L3" s="5" t="s">
        <v>40</v>
      </c>
      <c r="M3" s="3"/>
    </row>
    <row r="4" spans="1:13" ht="70.5" customHeight="1" x14ac:dyDescent="0.25">
      <c r="A4" s="11" t="s">
        <v>0</v>
      </c>
      <c r="B4" s="11" t="s">
        <v>31</v>
      </c>
      <c r="C4" s="13" t="s">
        <v>32</v>
      </c>
      <c r="D4" s="11" t="s">
        <v>1</v>
      </c>
      <c r="E4" s="12" t="s">
        <v>33</v>
      </c>
      <c r="F4" s="12" t="s">
        <v>34</v>
      </c>
      <c r="G4" s="11" t="s">
        <v>2</v>
      </c>
      <c r="H4" s="12" t="s">
        <v>35</v>
      </c>
      <c r="I4" s="12" t="s">
        <v>36</v>
      </c>
      <c r="J4" s="11" t="s">
        <v>3</v>
      </c>
      <c r="K4" s="12" t="s">
        <v>37</v>
      </c>
      <c r="L4" s="12" t="s">
        <v>38</v>
      </c>
      <c r="M4" s="3"/>
    </row>
    <row r="5" spans="1:13" ht="18.75" customHeight="1" x14ac:dyDescent="0.25">
      <c r="A5" s="21">
        <v>1</v>
      </c>
      <c r="B5" s="21">
        <v>2</v>
      </c>
      <c r="C5" s="12">
        <v>3</v>
      </c>
      <c r="D5" s="12">
        <v>4</v>
      </c>
      <c r="E5" s="21" t="s">
        <v>41</v>
      </c>
      <c r="F5" s="21" t="s">
        <v>42</v>
      </c>
      <c r="G5" s="22">
        <v>7</v>
      </c>
      <c r="H5" s="12" t="s">
        <v>43</v>
      </c>
      <c r="I5" s="12" t="s">
        <v>44</v>
      </c>
      <c r="J5" s="12">
        <v>10</v>
      </c>
      <c r="K5" s="21" t="s">
        <v>45</v>
      </c>
      <c r="L5" s="21" t="s">
        <v>46</v>
      </c>
      <c r="M5" s="3"/>
    </row>
    <row r="6" spans="1:13" ht="50.25" customHeight="1" x14ac:dyDescent="0.25">
      <c r="A6" s="6" t="s">
        <v>4</v>
      </c>
      <c r="B6" s="7">
        <v>12760834.662010001</v>
      </c>
      <c r="C6" s="25">
        <v>11742684.041040001</v>
      </c>
      <c r="D6" s="8">
        <v>10843270.069049999</v>
      </c>
      <c r="E6" s="14">
        <f t="shared" ref="E6:E33" si="0">D6/B6</f>
        <v>0.84973047267286195</v>
      </c>
      <c r="F6" s="14">
        <f>D6/C6</f>
        <v>0.9234064402272425</v>
      </c>
      <c r="G6" s="8">
        <v>7308527.4132200005</v>
      </c>
      <c r="H6" s="15">
        <f t="shared" ref="H6:H33" si="1">G6/B6</f>
        <v>0.57273114234275413</v>
      </c>
      <c r="I6" s="14">
        <f>G6/C6</f>
        <v>0.62238985462583507</v>
      </c>
      <c r="J6" s="8">
        <v>5750583.4152199998</v>
      </c>
      <c r="K6" s="15">
        <f t="shared" ref="K6:K33" si="2">J6/B6</f>
        <v>0.45064320379762735</v>
      </c>
      <c r="L6" s="14">
        <f>J6/C6</f>
        <v>0.48971626888044023</v>
      </c>
      <c r="M6" s="3"/>
    </row>
    <row r="7" spans="1:13" ht="47.25" x14ac:dyDescent="0.25">
      <c r="A7" s="6" t="s">
        <v>5</v>
      </c>
      <c r="B7" s="7">
        <v>9631904.1363200005</v>
      </c>
      <c r="C7" s="26">
        <v>11153862.80785</v>
      </c>
      <c r="D7" s="8">
        <v>10832971.547529999</v>
      </c>
      <c r="E7" s="14">
        <f t="shared" si="0"/>
        <v>1.1246967779383321</v>
      </c>
      <c r="F7" s="14">
        <f>D7/C7</f>
        <v>0.97123048168620474</v>
      </c>
      <c r="G7" s="8">
        <v>9169305.6683699992</v>
      </c>
      <c r="H7" s="15">
        <f t="shared" si="1"/>
        <v>0.951972272418531</v>
      </c>
      <c r="I7" s="14">
        <f t="shared" ref="I7:I33" si="3">G7/C7</f>
        <v>0.82207445315865957</v>
      </c>
      <c r="J7" s="8">
        <v>8026198.7663700003</v>
      </c>
      <c r="K7" s="15">
        <f t="shared" si="2"/>
        <v>0.83329304909761259</v>
      </c>
      <c r="L7" s="14">
        <f t="shared" ref="L7:L33" si="4">J7/C7</f>
        <v>0.71958915979504656</v>
      </c>
      <c r="M7" s="3"/>
    </row>
    <row r="8" spans="1:13" ht="63" x14ac:dyDescent="0.25">
      <c r="A8" s="6" t="s">
        <v>6</v>
      </c>
      <c r="B8" s="7">
        <v>10503714.09795</v>
      </c>
      <c r="C8" s="30">
        <v>11168317.272790002</v>
      </c>
      <c r="D8" s="8">
        <v>11124702.31318</v>
      </c>
      <c r="E8" s="14">
        <f t="shared" si="0"/>
        <v>1.0591208223528472</v>
      </c>
      <c r="F8" s="14"/>
      <c r="G8" s="8">
        <v>10578645.186969999</v>
      </c>
      <c r="H8" s="15">
        <f t="shared" si="1"/>
        <v>1.0071337708091868</v>
      </c>
      <c r="I8" s="14"/>
      <c r="J8" s="8">
        <v>5892139.1202999996</v>
      </c>
      <c r="K8" s="15">
        <f t="shared" si="2"/>
        <v>0.56095768271624635</v>
      </c>
      <c r="L8" s="14"/>
      <c r="M8" s="3"/>
    </row>
    <row r="9" spans="1:13" ht="63" x14ac:dyDescent="0.25">
      <c r="A9" s="6" t="s">
        <v>7</v>
      </c>
      <c r="B9" s="7">
        <v>1524274.8686199998</v>
      </c>
      <c r="C9" s="26">
        <v>909683.00857000006</v>
      </c>
      <c r="D9" s="8">
        <v>738692.9118</v>
      </c>
      <c r="E9" s="14">
        <f t="shared" si="0"/>
        <v>0.48461922912156558</v>
      </c>
      <c r="F9" s="14">
        <f t="shared" ref="F9:F33" si="5">D9/C9</f>
        <v>0.81203331802493217</v>
      </c>
      <c r="G9" s="8">
        <v>728758.35346000001</v>
      </c>
      <c r="H9" s="15">
        <f t="shared" si="1"/>
        <v>0.47810166556100236</v>
      </c>
      <c r="I9" s="14">
        <f t="shared" si="3"/>
        <v>0.80111241673689249</v>
      </c>
      <c r="J9" s="8">
        <v>172197.25346000001</v>
      </c>
      <c r="K9" s="15">
        <f t="shared" si="2"/>
        <v>0.11296994853421585</v>
      </c>
      <c r="L9" s="14">
        <f t="shared" si="4"/>
        <v>0.18929369004120455</v>
      </c>
      <c r="M9" s="3"/>
    </row>
    <row r="10" spans="1:13" ht="78.75" x14ac:dyDescent="0.25">
      <c r="A10" s="6" t="s">
        <v>8</v>
      </c>
      <c r="B10" s="7">
        <v>349601.10723000002</v>
      </c>
      <c r="C10" s="26">
        <v>391369.00770000002</v>
      </c>
      <c r="D10" s="8">
        <v>401816.42527000001</v>
      </c>
      <c r="E10" s="14">
        <f t="shared" si="0"/>
        <v>1.1493568440149358</v>
      </c>
      <c r="F10" s="14">
        <f t="shared" si="5"/>
        <v>1.0266945449548943</v>
      </c>
      <c r="G10" s="8">
        <v>316761.74174000003</v>
      </c>
      <c r="H10" s="15">
        <f t="shared" si="1"/>
        <v>0.90606618568746344</v>
      </c>
      <c r="I10" s="14">
        <f t="shared" si="3"/>
        <v>0.80936848730446886</v>
      </c>
      <c r="J10" s="8">
        <v>316761.74174000003</v>
      </c>
      <c r="K10" s="15">
        <f t="shared" si="2"/>
        <v>0.90606618568746344</v>
      </c>
      <c r="L10" s="14">
        <f t="shared" si="4"/>
        <v>0.80936848730446886</v>
      </c>
      <c r="M10" s="3"/>
    </row>
    <row r="11" spans="1:13" ht="63" x14ac:dyDescent="0.25">
      <c r="A11" s="6" t="s">
        <v>9</v>
      </c>
      <c r="B11" s="7">
        <v>51047.832240000003</v>
      </c>
      <c r="C11" s="26">
        <v>635613.46596000006</v>
      </c>
      <c r="D11" s="8">
        <v>1581138.8868199999</v>
      </c>
      <c r="E11" s="14">
        <f t="shared" si="0"/>
        <v>30.973673463474768</v>
      </c>
      <c r="F11" s="14">
        <f t="shared" si="5"/>
        <v>2.4875792781260913</v>
      </c>
      <c r="G11" s="8">
        <v>630133.23901999998</v>
      </c>
      <c r="H11" s="15">
        <f t="shared" si="1"/>
        <v>12.343976450507155</v>
      </c>
      <c r="I11" s="14">
        <f t="shared" si="3"/>
        <v>0.99137805091696252</v>
      </c>
      <c r="J11" s="8">
        <v>38839.001859999997</v>
      </c>
      <c r="K11" s="15">
        <f t="shared" si="2"/>
        <v>0.76083547832941234</v>
      </c>
      <c r="L11" s="14">
        <f t="shared" si="4"/>
        <v>6.110474988338932E-2</v>
      </c>
      <c r="M11" s="3"/>
    </row>
    <row r="12" spans="1:13" ht="63" x14ac:dyDescent="0.25">
      <c r="A12" s="6" t="s">
        <v>10</v>
      </c>
      <c r="B12" s="7">
        <v>597949.17185000004</v>
      </c>
      <c r="C12" s="26">
        <v>231107.77656999999</v>
      </c>
      <c r="D12" s="8">
        <v>1529390.9085500001</v>
      </c>
      <c r="E12" s="14">
        <f t="shared" si="0"/>
        <v>2.5577272794244443</v>
      </c>
      <c r="F12" s="14">
        <f t="shared" si="5"/>
        <v>6.6176522973330778</v>
      </c>
      <c r="G12" s="8">
        <v>1819224.2795899999</v>
      </c>
      <c r="H12" s="15">
        <f t="shared" si="1"/>
        <v>3.042439667508003</v>
      </c>
      <c r="I12" s="14">
        <f t="shared" si="3"/>
        <v>7.8717570935523105</v>
      </c>
      <c r="J12" s="8">
        <v>3041763.0795900002</v>
      </c>
      <c r="K12" s="15">
        <f t="shared" si="2"/>
        <v>5.0869927124057446</v>
      </c>
      <c r="L12" s="14">
        <f t="shared" si="4"/>
        <v>13.16166476409626</v>
      </c>
      <c r="M12" s="3"/>
    </row>
    <row r="13" spans="1:13" ht="78.75" x14ac:dyDescent="0.25">
      <c r="A13" s="6" t="s">
        <v>11</v>
      </c>
      <c r="B13" s="7">
        <v>206588.64534000002</v>
      </c>
      <c r="C13" s="26">
        <v>159559.98993000001</v>
      </c>
      <c r="D13" s="8">
        <v>236471.46424</v>
      </c>
      <c r="E13" s="14">
        <f t="shared" si="0"/>
        <v>1.1446488932187893</v>
      </c>
      <c r="F13" s="14">
        <f t="shared" si="5"/>
        <v>1.4820223061165994</v>
      </c>
      <c r="G13" s="8">
        <v>145026.60993999999</v>
      </c>
      <c r="H13" s="15">
        <f t="shared" si="1"/>
        <v>0.70200668435246139</v>
      </c>
      <c r="I13" s="14">
        <f t="shared" si="3"/>
        <v>0.908915888021954</v>
      </c>
      <c r="J13" s="8">
        <v>121578.40994</v>
      </c>
      <c r="K13" s="15">
        <f t="shared" si="2"/>
        <v>0.58850480257474147</v>
      </c>
      <c r="L13" s="14">
        <f t="shared" si="4"/>
        <v>0.76196050145990368</v>
      </c>
      <c r="M13" s="3"/>
    </row>
    <row r="14" spans="1:13" ht="63" x14ac:dyDescent="0.25">
      <c r="A14" s="6" t="s">
        <v>12</v>
      </c>
      <c r="B14" s="7">
        <v>7727385.2265400002</v>
      </c>
      <c r="C14" s="26">
        <v>7837234.8556499993</v>
      </c>
      <c r="D14" s="8">
        <v>6372444.6018300001</v>
      </c>
      <c r="E14" s="14">
        <f t="shared" si="0"/>
        <v>0.82465729545145428</v>
      </c>
      <c r="F14" s="14">
        <f t="shared" si="5"/>
        <v>0.81309858887742703</v>
      </c>
      <c r="G14" s="8">
        <v>7288700.0383299999</v>
      </c>
      <c r="H14" s="15">
        <f t="shared" si="1"/>
        <v>0.94322980214532093</v>
      </c>
      <c r="I14" s="14">
        <f t="shared" si="3"/>
        <v>0.93000913875580093</v>
      </c>
      <c r="J14" s="8">
        <v>7209450.0383299999</v>
      </c>
      <c r="K14" s="15">
        <f t="shared" si="2"/>
        <v>0.93297406910281477</v>
      </c>
      <c r="L14" s="14">
        <f t="shared" si="4"/>
        <v>0.91989715392190674</v>
      </c>
      <c r="M14" s="3"/>
    </row>
    <row r="15" spans="1:13" ht="94.5" x14ac:dyDescent="0.25">
      <c r="A15" s="6" t="s">
        <v>13</v>
      </c>
      <c r="B15" s="7">
        <v>1049428.3152399999</v>
      </c>
      <c r="C15" s="26">
        <v>1094942.2245199999</v>
      </c>
      <c r="D15" s="8">
        <v>1060094.2059299999</v>
      </c>
      <c r="E15" s="14">
        <f t="shared" si="0"/>
        <v>1.0101635247830727</v>
      </c>
      <c r="F15" s="14">
        <f t="shared" si="5"/>
        <v>0.96817364623482605</v>
      </c>
      <c r="G15" s="8">
        <v>606858.86815999995</v>
      </c>
      <c r="H15" s="15">
        <f t="shared" si="1"/>
        <v>0.57827567576277361</v>
      </c>
      <c r="I15" s="14">
        <f t="shared" si="3"/>
        <v>0.55423825528879789</v>
      </c>
      <c r="J15" s="8">
        <v>135085.26816000001</v>
      </c>
      <c r="K15" s="15">
        <f t="shared" si="2"/>
        <v>0.12872272093125919</v>
      </c>
      <c r="L15" s="14">
        <f t="shared" si="4"/>
        <v>0.1233720511776031</v>
      </c>
      <c r="M15" s="3"/>
    </row>
    <row r="16" spans="1:13" ht="63" x14ac:dyDescent="0.25">
      <c r="A16" s="6" t="s">
        <v>14</v>
      </c>
      <c r="B16" s="7">
        <v>221609.4871</v>
      </c>
      <c r="C16" s="26">
        <v>224778.24231999999</v>
      </c>
      <c r="D16" s="8">
        <v>207437.25281999999</v>
      </c>
      <c r="E16" s="14">
        <f t="shared" si="0"/>
        <v>0.93604861206323331</v>
      </c>
      <c r="F16" s="14">
        <f t="shared" si="5"/>
        <v>0.92285290016943489</v>
      </c>
      <c r="G16" s="8">
        <v>202630.49273999999</v>
      </c>
      <c r="H16" s="15">
        <f t="shared" si="1"/>
        <v>0.91435838506572664</v>
      </c>
      <c r="I16" s="14">
        <f t="shared" si="3"/>
        <v>0.90146844573831164</v>
      </c>
      <c r="J16" s="8">
        <v>10105.326080000001</v>
      </c>
      <c r="K16" s="15">
        <f t="shared" si="2"/>
        <v>4.5599699779278996E-2</v>
      </c>
      <c r="L16" s="14">
        <f t="shared" si="4"/>
        <v>4.4956869382463641E-2</v>
      </c>
      <c r="M16" s="3"/>
    </row>
    <row r="17" spans="1:13" ht="63" x14ac:dyDescent="0.25">
      <c r="A17" s="6" t="s">
        <v>15</v>
      </c>
      <c r="B17" s="7">
        <v>173784.85537999999</v>
      </c>
      <c r="C17" s="26">
        <v>497788.69861999998</v>
      </c>
      <c r="D17" s="8">
        <v>108945.87104</v>
      </c>
      <c r="E17" s="14">
        <f t="shared" si="0"/>
        <v>0.62690083552895148</v>
      </c>
      <c r="F17" s="14">
        <f t="shared" si="5"/>
        <v>0.21885967146708302</v>
      </c>
      <c r="G17" s="8">
        <v>65763.281520000004</v>
      </c>
      <c r="H17" s="15">
        <f t="shared" si="1"/>
        <v>0.37841779351947119</v>
      </c>
      <c r="I17" s="14">
        <f t="shared" si="3"/>
        <v>0.13211083679141966</v>
      </c>
      <c r="J17" s="8">
        <v>43645.987240000002</v>
      </c>
      <c r="K17" s="15">
        <f t="shared" si="2"/>
        <v>0.25114954432918324</v>
      </c>
      <c r="L17" s="14">
        <f t="shared" si="4"/>
        <v>8.7679747171838282E-2</v>
      </c>
      <c r="M17" s="3"/>
    </row>
    <row r="18" spans="1:13" ht="78.75" x14ac:dyDescent="0.25">
      <c r="A18" s="6" t="s">
        <v>16</v>
      </c>
      <c r="B18" s="7">
        <v>5430610.11515</v>
      </c>
      <c r="C18" s="26">
        <v>5188399.2294700006</v>
      </c>
      <c r="D18" s="8">
        <v>6230125.06733</v>
      </c>
      <c r="E18" s="14">
        <f t="shared" si="0"/>
        <v>1.1472237806116039</v>
      </c>
      <c r="F18" s="14">
        <f t="shared" si="5"/>
        <v>1.2007798150811175</v>
      </c>
      <c r="G18" s="8">
        <v>3634731.6016500001</v>
      </c>
      <c r="H18" s="15">
        <f t="shared" si="1"/>
        <v>0.66930446571924529</v>
      </c>
      <c r="I18" s="14">
        <f t="shared" si="3"/>
        <v>0.70054971502670793</v>
      </c>
      <c r="J18" s="8">
        <v>3678314.0418600002</v>
      </c>
      <c r="K18" s="15">
        <f t="shared" si="2"/>
        <v>0.67732979607548216</v>
      </c>
      <c r="L18" s="14">
        <f t="shared" si="4"/>
        <v>0.70894969318614731</v>
      </c>
      <c r="M18" s="3"/>
    </row>
    <row r="19" spans="1:13" ht="94.5" x14ac:dyDescent="0.25">
      <c r="A19" s="6" t="s">
        <v>17</v>
      </c>
      <c r="B19" s="7">
        <v>1614194.3093299998</v>
      </c>
      <c r="C19" s="26">
        <v>1693991.0393699999</v>
      </c>
      <c r="D19" s="8">
        <v>1711781.6139199999</v>
      </c>
      <c r="E19" s="14">
        <f t="shared" si="0"/>
        <v>1.0604557357351267</v>
      </c>
      <c r="F19" s="14">
        <f t="shared" si="5"/>
        <v>1.0105021656765176</v>
      </c>
      <c r="G19" s="8">
        <v>1429475.04709</v>
      </c>
      <c r="H19" s="15">
        <f t="shared" si="1"/>
        <v>0.88556565887246197</v>
      </c>
      <c r="I19" s="14">
        <f t="shared" si="3"/>
        <v>0.84385041825346718</v>
      </c>
      <c r="J19" s="8">
        <v>1422014.3470900001</v>
      </c>
      <c r="K19" s="15">
        <f t="shared" si="2"/>
        <v>0.88094372460043702</v>
      </c>
      <c r="L19" s="14">
        <f t="shared" si="4"/>
        <v>0.83944620369352796</v>
      </c>
      <c r="M19" s="3"/>
    </row>
    <row r="20" spans="1:13" ht="63" x14ac:dyDescent="0.25">
      <c r="A20" s="6" t="s">
        <v>18</v>
      </c>
      <c r="B20" s="7">
        <v>22373.64702</v>
      </c>
      <c r="C20" s="26">
        <v>29154.742320000001</v>
      </c>
      <c r="D20" s="8">
        <v>30199.703689999998</v>
      </c>
      <c r="E20" s="14">
        <f t="shared" si="0"/>
        <v>1.349789047042899</v>
      </c>
      <c r="F20" s="14">
        <f t="shared" si="5"/>
        <v>1.0358419003855561</v>
      </c>
      <c r="G20" s="8">
        <v>16881.161540000001</v>
      </c>
      <c r="H20" s="15">
        <f t="shared" si="1"/>
        <v>0.75451094427787213</v>
      </c>
      <c r="I20" s="14">
        <f t="shared" si="3"/>
        <v>0.57901940462082602</v>
      </c>
      <c r="J20" s="8">
        <v>16881.161540000001</v>
      </c>
      <c r="K20" s="15">
        <f t="shared" si="2"/>
        <v>0.75451094427787213</v>
      </c>
      <c r="L20" s="14">
        <f t="shared" si="4"/>
        <v>0.57901940462082602</v>
      </c>
      <c r="M20" s="3"/>
    </row>
    <row r="21" spans="1:13" ht="63" x14ac:dyDescent="0.25">
      <c r="A21" s="6" t="s">
        <v>19</v>
      </c>
      <c r="B21" s="7">
        <v>919865.26390999998</v>
      </c>
      <c r="C21" s="26">
        <v>315596.00894999999</v>
      </c>
      <c r="D21" s="8">
        <v>328941.32046999998</v>
      </c>
      <c r="E21" s="14">
        <f t="shared" si="0"/>
        <v>0.35759728448902894</v>
      </c>
      <c r="F21" s="14">
        <f t="shared" si="5"/>
        <v>1.0422860592071501</v>
      </c>
      <c r="G21" s="8">
        <v>430986.54489000002</v>
      </c>
      <c r="H21" s="15">
        <f t="shared" si="1"/>
        <v>0.46853225336288806</v>
      </c>
      <c r="I21" s="14">
        <f t="shared" si="3"/>
        <v>1.3656273611441057</v>
      </c>
      <c r="J21" s="8">
        <v>123280.05489</v>
      </c>
      <c r="K21" s="15">
        <f t="shared" si="2"/>
        <v>0.13401968715068446</v>
      </c>
      <c r="L21" s="14">
        <f t="shared" si="4"/>
        <v>0.39062615303709786</v>
      </c>
      <c r="M21" s="3"/>
    </row>
    <row r="22" spans="1:13" ht="47.25" x14ac:dyDescent="0.25">
      <c r="A22" s="6" t="s">
        <v>20</v>
      </c>
      <c r="B22" s="7">
        <v>905214.59074000001</v>
      </c>
      <c r="C22" s="26">
        <v>554811.15899000003</v>
      </c>
      <c r="D22" s="8">
        <v>436607.05661000003</v>
      </c>
      <c r="E22" s="14">
        <f t="shared" si="0"/>
        <v>0.48232436935542544</v>
      </c>
      <c r="F22" s="14">
        <f t="shared" si="5"/>
        <v>0.78694714324927539</v>
      </c>
      <c r="G22" s="8">
        <v>314141.11111</v>
      </c>
      <c r="H22" s="15">
        <f t="shared" si="1"/>
        <v>0.34703496201181877</v>
      </c>
      <c r="I22" s="14">
        <f t="shared" si="3"/>
        <v>0.56621267618674931</v>
      </c>
      <c r="J22" s="8">
        <v>13041.411109999999</v>
      </c>
      <c r="K22" s="15">
        <f t="shared" si="2"/>
        <v>1.4406982878323727E-2</v>
      </c>
      <c r="L22" s="14">
        <f t="shared" si="4"/>
        <v>2.3506036060523899E-2</v>
      </c>
      <c r="M22" s="3"/>
    </row>
    <row r="23" spans="1:13" ht="63" x14ac:dyDescent="0.25">
      <c r="A23" s="6" t="s">
        <v>21</v>
      </c>
      <c r="B23" s="7">
        <v>573102.03195000009</v>
      </c>
      <c r="C23" s="26">
        <v>577363.56652999995</v>
      </c>
      <c r="D23" s="8">
        <v>342395.00018999999</v>
      </c>
      <c r="E23" s="14">
        <f t="shared" si="0"/>
        <v>0.59744160917557521</v>
      </c>
      <c r="F23" s="14">
        <f t="shared" si="5"/>
        <v>0.59303187807263391</v>
      </c>
      <c r="G23" s="8">
        <v>297520.67508000002</v>
      </c>
      <c r="H23" s="15">
        <f t="shared" si="1"/>
        <v>0.51914084838902996</v>
      </c>
      <c r="I23" s="14">
        <f t="shared" si="3"/>
        <v>0.51530905711304653</v>
      </c>
      <c r="J23" s="8">
        <v>85617.194239999997</v>
      </c>
      <c r="K23" s="15">
        <f t="shared" si="2"/>
        <v>0.14939258538079936</v>
      </c>
      <c r="L23" s="14">
        <f t="shared" si="4"/>
        <v>0.14828991506091388</v>
      </c>
      <c r="M23" s="3"/>
    </row>
    <row r="24" spans="1:13" ht="78.75" x14ac:dyDescent="0.25">
      <c r="A24" s="6" t="s">
        <v>22</v>
      </c>
      <c r="B24" s="7">
        <v>959667.10713999998</v>
      </c>
      <c r="C24" s="26">
        <v>1386289.7578699999</v>
      </c>
      <c r="D24" s="8">
        <v>1526178.3846100001</v>
      </c>
      <c r="E24" s="14">
        <f t="shared" si="0"/>
        <v>1.5903206156125504</v>
      </c>
      <c r="F24" s="14">
        <f t="shared" si="5"/>
        <v>1.1009086491087805</v>
      </c>
      <c r="G24" s="8">
        <v>700066.41111999995</v>
      </c>
      <c r="H24" s="15">
        <f t="shared" si="1"/>
        <v>0.72948880493188717</v>
      </c>
      <c r="I24" s="14">
        <f t="shared" si="3"/>
        <v>0.50499284665828792</v>
      </c>
      <c r="J24" s="8">
        <v>339233.64256000001</v>
      </c>
      <c r="K24" s="15">
        <f t="shared" si="2"/>
        <v>0.35349095539075437</v>
      </c>
      <c r="L24" s="14">
        <f t="shared" si="4"/>
        <v>0.24470615946930471</v>
      </c>
      <c r="M24" s="3"/>
    </row>
    <row r="25" spans="1:13" ht="63" x14ac:dyDescent="0.25">
      <c r="A25" s="6" t="s">
        <v>23</v>
      </c>
      <c r="B25" s="7">
        <v>1246015.37552</v>
      </c>
      <c r="C25" s="26">
        <v>1077548.1992500001</v>
      </c>
      <c r="D25" s="8">
        <v>1187265.5878399999</v>
      </c>
      <c r="E25" s="14">
        <f t="shared" si="0"/>
        <v>0.95284986940431449</v>
      </c>
      <c r="F25" s="14">
        <f t="shared" si="5"/>
        <v>1.1018213279613533</v>
      </c>
      <c r="G25" s="8">
        <v>709667.58634000004</v>
      </c>
      <c r="H25" s="15">
        <f t="shared" si="1"/>
        <v>0.56954962216564486</v>
      </c>
      <c r="I25" s="14">
        <f t="shared" si="3"/>
        <v>0.65859474948215413</v>
      </c>
      <c r="J25" s="8">
        <v>591036.58634000004</v>
      </c>
      <c r="K25" s="15">
        <f t="shared" si="2"/>
        <v>0.47434132672186535</v>
      </c>
      <c r="L25" s="14">
        <f t="shared" si="4"/>
        <v>0.54850129836547079</v>
      </c>
      <c r="M25" s="3"/>
    </row>
    <row r="26" spans="1:13" ht="63" x14ac:dyDescent="0.25">
      <c r="A26" s="6" t="s">
        <v>48</v>
      </c>
      <c r="B26" s="7">
        <v>478.99986999999999</v>
      </c>
      <c r="C26" s="26">
        <v>1145.8136000000002</v>
      </c>
      <c r="D26" s="8"/>
      <c r="E26" s="14">
        <f t="shared" si="0"/>
        <v>0</v>
      </c>
      <c r="F26" s="14">
        <f t="shared" si="5"/>
        <v>0</v>
      </c>
      <c r="G26" s="8"/>
      <c r="H26" s="15">
        <f t="shared" si="1"/>
        <v>0</v>
      </c>
      <c r="I26" s="14">
        <f t="shared" si="3"/>
        <v>0</v>
      </c>
      <c r="J26" s="8"/>
      <c r="K26" s="15">
        <f t="shared" si="2"/>
        <v>0</v>
      </c>
      <c r="L26" s="14">
        <f t="shared" si="4"/>
        <v>0</v>
      </c>
      <c r="M26" s="3"/>
    </row>
    <row r="27" spans="1:13" ht="78.75" x14ac:dyDescent="0.25">
      <c r="A27" s="6" t="s">
        <v>24</v>
      </c>
      <c r="B27" s="7">
        <v>317819.96474999998</v>
      </c>
      <c r="C27" s="26">
        <v>348064.83108999999</v>
      </c>
      <c r="D27" s="8">
        <v>264598.78327000001</v>
      </c>
      <c r="E27" s="14">
        <f t="shared" si="0"/>
        <v>0.8325429885379787</v>
      </c>
      <c r="F27" s="14">
        <f t="shared" si="5"/>
        <v>0.7601997088915371</v>
      </c>
      <c r="G27" s="8">
        <v>192321.07126</v>
      </c>
      <c r="H27" s="15">
        <f t="shared" si="1"/>
        <v>0.60512583409063514</v>
      </c>
      <c r="I27" s="14">
        <f t="shared" si="3"/>
        <v>0.55254381966062827</v>
      </c>
      <c r="J27" s="8">
        <v>192321.07126</v>
      </c>
      <c r="K27" s="15">
        <f t="shared" si="2"/>
        <v>0.60512583409063514</v>
      </c>
      <c r="L27" s="14">
        <f t="shared" si="4"/>
        <v>0.55254381966062827</v>
      </c>
      <c r="M27" s="3"/>
    </row>
    <row r="28" spans="1:13" ht="63" x14ac:dyDescent="0.25">
      <c r="A28" s="6" t="s">
        <v>25</v>
      </c>
      <c r="B28" s="7">
        <v>323531.22636000003</v>
      </c>
      <c r="C28" s="26">
        <v>898471.64951999998</v>
      </c>
      <c r="D28" s="8">
        <v>814497.74424999999</v>
      </c>
      <c r="E28" s="14">
        <f t="shared" si="0"/>
        <v>2.5175243620647954</v>
      </c>
      <c r="F28" s="14">
        <f t="shared" si="5"/>
        <v>0.90653694491655668</v>
      </c>
      <c r="G28" s="8">
        <v>196750.21578</v>
      </c>
      <c r="H28" s="15">
        <f t="shared" si="1"/>
        <v>0.60813361972384039</v>
      </c>
      <c r="I28" s="14">
        <f t="shared" si="3"/>
        <v>0.21898322098990208</v>
      </c>
      <c r="J28" s="8">
        <v>342465.7818</v>
      </c>
      <c r="K28" s="15">
        <f t="shared" si="2"/>
        <v>1.0585246612916772</v>
      </c>
      <c r="L28" s="14">
        <f t="shared" si="4"/>
        <v>0.38116481692322635</v>
      </c>
      <c r="M28" s="3"/>
    </row>
    <row r="29" spans="1:13" ht="31.5" x14ac:dyDescent="0.25">
      <c r="A29" s="6" t="s">
        <v>26</v>
      </c>
      <c r="B29" s="7">
        <v>6321.0234</v>
      </c>
      <c r="C29" s="26">
        <v>7296.6376</v>
      </c>
      <c r="D29" s="8">
        <v>9907.6091199999992</v>
      </c>
      <c r="E29" s="14">
        <f t="shared" si="0"/>
        <v>1.5674058602599066</v>
      </c>
      <c r="F29" s="14">
        <f t="shared" si="5"/>
        <v>1.35783214997549</v>
      </c>
      <c r="G29" s="8">
        <v>9907.6091199999992</v>
      </c>
      <c r="H29" s="15">
        <f t="shared" si="1"/>
        <v>1.5674058602599066</v>
      </c>
      <c r="I29" s="14">
        <f t="shared" si="3"/>
        <v>1.35783214997549</v>
      </c>
      <c r="J29" s="8">
        <v>9907.6091199999992</v>
      </c>
      <c r="K29" s="15">
        <f t="shared" si="2"/>
        <v>1.5674058602599066</v>
      </c>
      <c r="L29" s="14">
        <f t="shared" si="4"/>
        <v>1.35783214997549</v>
      </c>
      <c r="M29" s="3"/>
    </row>
    <row r="30" spans="1:13" ht="31.5" x14ac:dyDescent="0.25">
      <c r="A30" s="6" t="s">
        <v>27</v>
      </c>
      <c r="B30" s="7">
        <v>3571.5233599999997</v>
      </c>
      <c r="C30" s="26">
        <v>3548.36292</v>
      </c>
      <c r="D30" s="8">
        <v>4150.48812</v>
      </c>
      <c r="E30" s="14">
        <f t="shared" si="0"/>
        <v>1.162105830381577</v>
      </c>
      <c r="F30" s="14">
        <f t="shared" si="5"/>
        <v>1.169690985272724</v>
      </c>
      <c r="G30" s="8">
        <v>4150.48812</v>
      </c>
      <c r="H30" s="15">
        <f t="shared" si="1"/>
        <v>1.162105830381577</v>
      </c>
      <c r="I30" s="14">
        <f t="shared" si="3"/>
        <v>1.169690985272724</v>
      </c>
      <c r="J30" s="8">
        <v>4408.6350000000002</v>
      </c>
      <c r="K30" s="15">
        <f t="shared" si="2"/>
        <v>1.2343850384335722</v>
      </c>
      <c r="L30" s="14">
        <f t="shared" si="4"/>
        <v>1.2424419653218561</v>
      </c>
      <c r="M30" s="3"/>
    </row>
    <row r="31" spans="1:13" ht="47.25" x14ac:dyDescent="0.25">
      <c r="A31" s="6" t="s">
        <v>28</v>
      </c>
      <c r="B31" s="7">
        <v>16910.88739</v>
      </c>
      <c r="C31" s="26">
        <v>17432.099999999999</v>
      </c>
      <c r="D31" s="8">
        <v>17605</v>
      </c>
      <c r="E31" s="14">
        <f t="shared" si="0"/>
        <v>1.041045309686732</v>
      </c>
      <c r="F31" s="14">
        <f t="shared" si="5"/>
        <v>1.0099184837168214</v>
      </c>
      <c r="G31" s="8">
        <v>18272.099999999999</v>
      </c>
      <c r="H31" s="15">
        <f t="shared" si="1"/>
        <v>1.0804932691352986</v>
      </c>
      <c r="I31" s="14">
        <f t="shared" si="3"/>
        <v>1.0481869654258522</v>
      </c>
      <c r="J31" s="8">
        <v>0</v>
      </c>
      <c r="K31" s="15">
        <f t="shared" si="2"/>
        <v>0</v>
      </c>
      <c r="L31" s="14">
        <f t="shared" si="4"/>
        <v>0</v>
      </c>
      <c r="M31" s="3"/>
    </row>
    <row r="32" spans="1:13" ht="94.5" x14ac:dyDescent="0.25">
      <c r="A32" s="6" t="s">
        <v>29</v>
      </c>
      <c r="B32" s="7">
        <v>75.814019999999999</v>
      </c>
      <c r="C32" s="26">
        <v>204.17949999999999</v>
      </c>
      <c r="D32" s="8">
        <v>893.1</v>
      </c>
      <c r="E32" s="14">
        <f t="shared" si="0"/>
        <v>11.780143039506413</v>
      </c>
      <c r="F32" s="14">
        <f t="shared" si="5"/>
        <v>4.3740924039876683</v>
      </c>
      <c r="G32" s="8">
        <v>85.3</v>
      </c>
      <c r="H32" s="15">
        <f t="shared" si="1"/>
        <v>1.1251217123165345</v>
      </c>
      <c r="I32" s="14">
        <f t="shared" si="3"/>
        <v>0.41776965856023746</v>
      </c>
      <c r="J32" s="8">
        <v>0</v>
      </c>
      <c r="K32" s="15">
        <f t="shared" si="2"/>
        <v>0</v>
      </c>
      <c r="L32" s="14">
        <f t="shared" si="4"/>
        <v>0</v>
      </c>
      <c r="M32" s="3"/>
    </row>
    <row r="33" spans="1:13" ht="31.5" x14ac:dyDescent="0.25">
      <c r="A33" s="16" t="s">
        <v>30</v>
      </c>
      <c r="B33" s="23">
        <v>100437.68694</v>
      </c>
      <c r="C33" s="27">
        <v>103651</v>
      </c>
      <c r="D33" s="17">
        <v>104000</v>
      </c>
      <c r="E33" s="18">
        <f>D33/B33</f>
        <v>1.0354678922676512</v>
      </c>
      <c r="F33" s="14">
        <f>D33/C33</f>
        <v>1.0033670683350859</v>
      </c>
      <c r="G33" s="17">
        <v>0</v>
      </c>
      <c r="H33" s="19">
        <f>G33/B33</f>
        <v>0</v>
      </c>
      <c r="I33" s="14">
        <f>G33/C33</f>
        <v>0</v>
      </c>
      <c r="J33" s="17">
        <v>0</v>
      </c>
      <c r="K33" s="19">
        <f>J33/B33</f>
        <v>0</v>
      </c>
      <c r="L33" s="14">
        <f>J33/C33</f>
        <v>0</v>
      </c>
      <c r="M33" s="3"/>
    </row>
    <row r="34" spans="1:13" ht="21" customHeight="1" x14ac:dyDescent="0.25">
      <c r="A34" s="29" t="s">
        <v>47</v>
      </c>
      <c r="B34" s="24">
        <v>57238311.972669989</v>
      </c>
      <c r="C34" s="31">
        <f>SUM(C6:C33)</f>
        <v>58249909.668500014</v>
      </c>
      <c r="D34" s="20">
        <v>58046522.917479999</v>
      </c>
      <c r="E34" s="39">
        <f>D34/B34</f>
        <v>1.0141201044712136</v>
      </c>
      <c r="F34" s="39">
        <f>D34/C34</f>
        <v>0.99650837654208413</v>
      </c>
      <c r="G34" s="20">
        <v>46815292.096160002</v>
      </c>
      <c r="H34" s="39">
        <f>G34/B34</f>
        <v>0.8179013406005623</v>
      </c>
      <c r="I34" s="39">
        <f>G34/C34</f>
        <v>0.80369724798863429</v>
      </c>
      <c r="J34" s="20">
        <v>37576868.945100002</v>
      </c>
      <c r="K34" s="39">
        <f>J34/B34</f>
        <v>0.65649855228159271</v>
      </c>
      <c r="L34" s="39">
        <f>J34/C34</f>
        <v>0.64509746296517545</v>
      </c>
      <c r="M34" s="3"/>
    </row>
    <row r="35" spans="1:13" ht="12.75" customHeight="1" x14ac:dyDescent="0.25">
      <c r="A35" s="3"/>
      <c r="B35" s="1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9"/>
      <c r="L36" s="9"/>
      <c r="M36" s="3"/>
    </row>
    <row r="37" spans="1:13" x14ac:dyDescent="0.25">
      <c r="C37" s="28"/>
    </row>
    <row r="40" spans="1:13" x14ac:dyDescent="0.25">
      <c r="C40" s="28"/>
    </row>
  </sheetData>
  <mergeCells count="4">
    <mergeCell ref="A1:L1"/>
    <mergeCell ref="A2:J2"/>
    <mergeCell ref="A3:J3"/>
    <mergeCell ref="A36:J36"/>
  </mergeCells>
  <pageMargins left="0.78749999999999998" right="0.59027779999999996" top="0.59027779999999996" bottom="0.59027779999999996" header="0.39374999999999999" footer="0.51180550000000002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02.01.2022&lt;/string&gt;&#10;  &lt;/DateInfo&gt;&#10;  &lt;Code&gt;SQUERY_SVOD_ROSP&lt;/Code&gt;&#10;  &lt;ObjectCode&gt;SQUERY_SVOD_ROSP&lt;/ObjectCode&gt;&#10;  &lt;DocName&gt;Сводная бюджетная роспись&lt;/DocName&gt;&#10;  &lt;VariantName&gt;НП на 21-23 годы&lt;/VariantName&gt;&#10;  &lt;VariantLink&gt;290268588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4657910-8C91-4210-B081-964536C86D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Скалова Елена Александровна</dc:creator>
  <cp:lastModifiedBy>Скалова Елена Александровна</cp:lastModifiedBy>
  <dcterms:created xsi:type="dcterms:W3CDTF">2021-10-12T06:48:37Z</dcterms:created>
  <dcterms:modified xsi:type="dcterms:W3CDTF">2021-10-27T14:37:18Z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Название отчета">
    <vt:lpwstr>НП на 21-23 годы(13).xlsx</vt:lpwstr>
  </property>
  <property fmtid="{D5CDD505-2E9C-101B-9397-08002B2CF9AE}" pid="4" name="Версия клиента">
    <vt:lpwstr>21.1.27.9300 (.NET 4.7.2)</vt:lpwstr>
  </property>
  <property fmtid="{D5CDD505-2E9C-101B-9397-08002B2CF9AE}" pid="5" name="Версия базы">
    <vt:lpwstr>21.1.1422.1849343462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3731021516_skalova.ea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