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H36" i="1"/>
  <c r="G36" i="1"/>
  <c r="F36" i="1"/>
  <c r="D36" i="1"/>
</calcChain>
</file>

<file path=xl/sharedStrings.xml><?xml version="1.0" encoding="utf-8"?>
<sst xmlns="http://schemas.openxmlformats.org/spreadsheetml/2006/main" count="122" uniqueCount="88">
  <si>
    <t>Код</t>
  </si>
  <si>
    <t>Наименование</t>
  </si>
  <si>
    <t>Численность постоянного населения</t>
  </si>
  <si>
    <t>ИБР (первый год планового периода)</t>
  </si>
  <si>
    <t>Налоговый потенциал МР(ГО) на первый год планового периода</t>
  </si>
  <si>
    <t>Налоговый потенциал МР(ГО) по прочим видам налогов на первый год планового периода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</si>
  <si>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</si>
  <si>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</si>
  <si>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</si>
  <si>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</si>
  <si>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</si>
  <si>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</si>
  <si>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</si>
  <si>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</si>
  <si>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</si>
  <si>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</si>
  <si>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</si>
  <si>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</si>
  <si>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</si>
  <si>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</si>
  <si>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</si>
  <si>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</si>
  <si>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</si>
  <si>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</si>
  <si>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</si>
  <si>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</si>
  <si>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</si>
  <si>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</si>
  <si>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</si>
  <si>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</si>
  <si>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</si>
  <si>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</si>
  <si>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</si>
  <si>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</si>
  <si>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</si>
  <si>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</si>
  <si>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</si>
  <si>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</si>
  <si>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</si>
  <si>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</si>
  <si>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</si>
  <si>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</si>
  <si>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</si>
  <si>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</si>
  <si>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</si>
  <si>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</si>
  <si>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</si>
  <si>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</si>
  <si>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</si>
  <si>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</si>
  <si>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</si>
  <si>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</si>
  <si>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</si>
  <si>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</si>
  <si>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</si>
  <si>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</si>
  <si>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</si>
  <si>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</si>
  <si>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</si>
  <si>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</si>
  <si>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</si>
  <si>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</si>
  <si>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</si>
  <si>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</si>
  <si>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</si>
  <si>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</si>
  <si>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</si>
  <si>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</si>
  <si>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</si>
  <si>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</si>
  <si>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</si>
  <si>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</si>
  <si>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</si>
  <si>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</si>
  <si>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</si>
  <si>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Расчетный общий размер дотации МР(ГО) на первый год планового периода</t>
  </si>
  <si>
    <t>Дотация МР и ГО, утвержденная Законом обюджете на второй год планового периода</t>
  </si>
  <si>
    <t>Отклонение размера дотации МР(ГО) от дотации, утвержденной Законом о бюджете на второй год планового периода</t>
  </si>
  <si>
    <t>Окончательный размер дотации из ОБ на первый год планового периода</t>
  </si>
  <si>
    <t>Уровень бюджетной обеспеченности МР(ГО)</t>
  </si>
  <si>
    <t>гр05=гр03+гр04</t>
  </si>
  <si>
    <t>гр06=(гр05/СУММ(гр05))/(гр01/СУММ(гр01))</t>
  </si>
  <si>
    <t>гр07=гр06/гр02</t>
  </si>
  <si>
    <t>гр08=1.42</t>
  </si>
  <si>
    <t xml:space="preserve">гр09=ЕСЛИ[гр08&gt;гр07;СУММ(гр05)/СУММ(гр01)*(гр08-гр07)*гр02*гр01;0]
</t>
  </si>
  <si>
    <t>гр11=гр09-гр10</t>
  </si>
  <si>
    <t>гр12=ЕСЛИ[гр11&lt;0;гр10;гр09]</t>
  </si>
  <si>
    <t>204.2.05 Расчет дотаций на выравнивание бюджетной обеспеченности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</si>
</sst>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8" fillId="33" borderId="0" xfId="0" applyFont="1" applyFill="1"/>
    <xf numFmtId="0" fontId="18" fillId="33" borderId="0" xfId="0" applyFont="1" applyFill="1" applyAlignment="1">
      <alignment vertical="center" wrapText="1"/>
    </xf>
    <xf numFmtId="0" fontId="18" fillId="33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0" fontId="21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/>
    <xf numFmtId="0" fontId="20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1" fillId="33" borderId="16" xfId="0" applyFont="1" applyFill="1" applyBorder="1" applyAlignment="1">
      <alignment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49" fontId="18" fillId="33" borderId="12" xfId="0" applyNumberFormat="1" applyFont="1" applyFill="1" applyBorder="1" applyAlignment="1">
      <alignment horizontal="center" vertical="center" wrapText="1" shrinkToFit="1"/>
    </xf>
    <xf numFmtId="49" fontId="18" fillId="33" borderId="13" xfId="0" applyNumberFormat="1" applyFont="1" applyFill="1" applyBorder="1" applyAlignment="1">
      <alignment horizontal="center" vertical="center" wrapText="1" shrinkToFit="1"/>
    </xf>
    <xf numFmtId="49" fontId="18" fillId="33" borderId="14" xfId="0" applyNumberFormat="1" applyFont="1" applyFill="1" applyBorder="1" applyAlignment="1">
      <alignment horizontal="center" vertical="center" wrapText="1" shrinkToFi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B1" workbookViewId="0">
      <pane xSplit="2" ySplit="8" topLeftCell="D21" activePane="bottomRight" state="frozen"/>
      <selection activeCell="B1" sqref="B1"/>
      <selection pane="topRight" activeCell="D1" sqref="D1"/>
      <selection pane="bottomLeft" activeCell="B9" sqref="B9"/>
      <selection pane="bottomRight" activeCell="O36" sqref="O36"/>
    </sheetView>
  </sheetViews>
  <sheetFormatPr defaultRowHeight="15" x14ac:dyDescent="0.25"/>
  <cols>
    <col min="1" max="1" width="0" hidden="1" customWidth="1"/>
    <col min="2" max="2" width="5.140625" customWidth="1"/>
    <col min="3" max="3" width="23.42578125" customWidth="1"/>
    <col min="4" max="10" width="17.28515625" customWidth="1"/>
    <col min="11" max="11" width="13.42578125" customWidth="1"/>
    <col min="12" max="12" width="21.28515625" customWidth="1"/>
    <col min="13" max="13" width="14.85546875" customWidth="1"/>
    <col min="14" max="14" width="15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1"/>
      <c r="M1" s="1"/>
      <c r="N1" s="1"/>
      <c r="O1" s="1"/>
      <c r="P1" s="1"/>
    </row>
    <row r="2" spans="1:16" ht="18" customHeight="1" x14ac:dyDescent="0.25">
      <c r="A2" s="1"/>
      <c r="B2" s="1"/>
      <c r="C2" s="35" t="s">
        <v>87</v>
      </c>
      <c r="D2" s="35"/>
      <c r="E2" s="35"/>
      <c r="F2" s="35"/>
      <c r="G2" s="35"/>
      <c r="H2" s="35"/>
      <c r="I2" s="35"/>
      <c r="J2" s="35"/>
      <c r="K2" s="35"/>
      <c r="L2" s="2"/>
      <c r="M2" s="3"/>
      <c r="N2" s="4"/>
      <c r="O2" s="4"/>
      <c r="P2" s="4"/>
    </row>
    <row r="3" spans="1:16" x14ac:dyDescent="0.25">
      <c r="A3" s="1"/>
      <c r="B3" s="5"/>
      <c r="C3" s="5"/>
      <c r="D3" s="36"/>
      <c r="E3" s="36"/>
      <c r="F3" s="36"/>
      <c r="G3" s="36"/>
      <c r="H3" s="36"/>
      <c r="I3" s="36"/>
      <c r="J3" s="36"/>
      <c r="K3" s="36"/>
      <c r="L3" s="1"/>
      <c r="M3" s="1"/>
      <c r="N3" s="1"/>
      <c r="O3" s="1"/>
      <c r="P3" s="1"/>
    </row>
    <row r="4" spans="1:16" ht="15" customHeight="1" x14ac:dyDescent="0.25">
      <c r="A4" s="6"/>
      <c r="B4" s="37" t="s">
        <v>0</v>
      </c>
      <c r="C4" s="37" t="s">
        <v>1</v>
      </c>
      <c r="D4" s="40" t="s">
        <v>2</v>
      </c>
      <c r="E4" s="40" t="s">
        <v>3</v>
      </c>
      <c r="F4" s="40" t="s">
        <v>4</v>
      </c>
      <c r="G4" s="40" t="s">
        <v>5</v>
      </c>
      <c r="H4" s="40" t="s">
        <v>6</v>
      </c>
      <c r="I4" s="40" t="s">
        <v>7</v>
      </c>
      <c r="J4" s="40" t="s">
        <v>79</v>
      </c>
      <c r="K4" s="40" t="s">
        <v>8</v>
      </c>
      <c r="L4" s="40" t="s">
        <v>75</v>
      </c>
      <c r="M4" s="40" t="s">
        <v>76</v>
      </c>
      <c r="N4" s="40" t="s">
        <v>77</v>
      </c>
      <c r="O4" s="40" t="s">
        <v>78</v>
      </c>
      <c r="P4" s="3"/>
    </row>
    <row r="5" spans="1:16" x14ac:dyDescent="0.25">
      <c r="A5" s="6"/>
      <c r="B5" s="38"/>
      <c r="C5" s="38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3"/>
    </row>
    <row r="6" spans="1:16" ht="99" customHeight="1" x14ac:dyDescent="0.25">
      <c r="A6" s="6"/>
      <c r="B6" s="39"/>
      <c r="C6" s="39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3"/>
    </row>
    <row r="7" spans="1:16" x14ac:dyDescent="0.25">
      <c r="A7" s="6"/>
      <c r="B7" s="7"/>
      <c r="C7" s="8" t="s">
        <v>9</v>
      </c>
      <c r="D7" s="9" t="s">
        <v>10</v>
      </c>
      <c r="E7" s="9"/>
      <c r="F7" s="9" t="s">
        <v>11</v>
      </c>
      <c r="G7" s="9" t="s">
        <v>11</v>
      </c>
      <c r="H7" s="9" t="s">
        <v>11</v>
      </c>
      <c r="I7" s="9"/>
      <c r="J7" s="9"/>
      <c r="K7" s="9"/>
      <c r="L7" s="30" t="s">
        <v>11</v>
      </c>
      <c r="M7" s="30" t="s">
        <v>11</v>
      </c>
      <c r="N7" s="30" t="s">
        <v>11</v>
      </c>
      <c r="O7" s="30" t="s">
        <v>11</v>
      </c>
      <c r="P7" s="1"/>
    </row>
    <row r="8" spans="1:16" ht="63.75" x14ac:dyDescent="0.25">
      <c r="A8" s="6"/>
      <c r="B8" s="10"/>
      <c r="C8" s="8" t="s">
        <v>12</v>
      </c>
      <c r="D8" s="11" t="s">
        <v>13</v>
      </c>
      <c r="E8" s="11" t="s">
        <v>14</v>
      </c>
      <c r="F8" s="11" t="s">
        <v>15</v>
      </c>
      <c r="G8" s="11" t="s">
        <v>16</v>
      </c>
      <c r="H8" s="11" t="s">
        <v>80</v>
      </c>
      <c r="I8" s="11" t="s">
        <v>81</v>
      </c>
      <c r="J8" s="11" t="s">
        <v>82</v>
      </c>
      <c r="K8" s="11" t="s">
        <v>83</v>
      </c>
      <c r="L8" s="31" t="s">
        <v>84</v>
      </c>
      <c r="M8" s="31" t="s">
        <v>17</v>
      </c>
      <c r="N8" s="31" t="s">
        <v>85</v>
      </c>
      <c r="O8" s="31" t="s">
        <v>86</v>
      </c>
      <c r="P8" s="1"/>
    </row>
    <row r="9" spans="1:16" x14ac:dyDescent="0.25">
      <c r="A9" s="12" t="s">
        <v>18</v>
      </c>
      <c r="B9" s="13" t="s">
        <v>19</v>
      </c>
      <c r="C9" s="14" t="s">
        <v>20</v>
      </c>
      <c r="D9" s="15">
        <v>29623</v>
      </c>
      <c r="E9" s="16">
        <v>0.91654650000000004</v>
      </c>
      <c r="F9" s="17">
        <v>122532.7</v>
      </c>
      <c r="G9" s="17">
        <v>8094.1</v>
      </c>
      <c r="H9" s="17">
        <v>130626.8</v>
      </c>
      <c r="I9" s="18">
        <v>0.56942983000000003</v>
      </c>
      <c r="J9" s="18">
        <v>0.62127762200000003</v>
      </c>
      <c r="K9" s="18">
        <v>1.42</v>
      </c>
      <c r="L9" s="32">
        <v>167935.5</v>
      </c>
      <c r="M9" s="32">
        <v>147472.5</v>
      </c>
      <c r="N9" s="32">
        <v>20463</v>
      </c>
      <c r="O9" s="32">
        <v>167935.5</v>
      </c>
      <c r="P9" s="1"/>
    </row>
    <row r="10" spans="1:16" x14ac:dyDescent="0.25">
      <c r="A10" s="12" t="s">
        <v>18</v>
      </c>
      <c r="B10" s="13" t="s">
        <v>21</v>
      </c>
      <c r="C10" s="14" t="s">
        <v>22</v>
      </c>
      <c r="D10" s="15">
        <v>358437</v>
      </c>
      <c r="E10" s="16">
        <v>0.91471910000000001</v>
      </c>
      <c r="F10" s="17">
        <v>3909708.3</v>
      </c>
      <c r="G10" s="17">
        <v>258260.8</v>
      </c>
      <c r="H10" s="17">
        <v>4167969.1</v>
      </c>
      <c r="I10" s="18">
        <v>1.5015805065000001</v>
      </c>
      <c r="J10" s="18">
        <v>1.6415755464999999</v>
      </c>
      <c r="K10" s="18">
        <v>1.42</v>
      </c>
      <c r="L10" s="32">
        <v>0</v>
      </c>
      <c r="M10" s="32">
        <v>0</v>
      </c>
      <c r="N10" s="32">
        <v>0</v>
      </c>
      <c r="O10" s="32">
        <v>0</v>
      </c>
      <c r="P10" s="1"/>
    </row>
    <row r="11" spans="1:16" x14ac:dyDescent="0.25">
      <c r="A11" s="12" t="s">
        <v>18</v>
      </c>
      <c r="B11" s="13" t="s">
        <v>23</v>
      </c>
      <c r="C11" s="14" t="s">
        <v>24</v>
      </c>
      <c r="D11" s="15">
        <v>74804</v>
      </c>
      <c r="E11" s="16">
        <v>0.89638340000000005</v>
      </c>
      <c r="F11" s="17">
        <v>347818.7</v>
      </c>
      <c r="G11" s="17">
        <v>22975.599999999999</v>
      </c>
      <c r="H11" s="17">
        <v>370794.3</v>
      </c>
      <c r="I11" s="18">
        <v>0.64009611700000002</v>
      </c>
      <c r="J11" s="18">
        <v>0.71408742839999995</v>
      </c>
      <c r="K11" s="18">
        <v>1.42</v>
      </c>
      <c r="L11" s="32">
        <v>366549.5</v>
      </c>
      <c r="M11" s="32">
        <v>301107.09999999998</v>
      </c>
      <c r="N11" s="32">
        <v>65442.400000000001</v>
      </c>
      <c r="O11" s="32">
        <v>366549.5</v>
      </c>
      <c r="P11" s="1"/>
    </row>
    <row r="12" spans="1:16" x14ac:dyDescent="0.25">
      <c r="A12" s="12" t="s">
        <v>18</v>
      </c>
      <c r="B12" s="13" t="s">
        <v>25</v>
      </c>
      <c r="C12" s="14" t="s">
        <v>26</v>
      </c>
      <c r="D12" s="15">
        <v>30181</v>
      </c>
      <c r="E12" s="16">
        <v>0.96128309999999995</v>
      </c>
      <c r="F12" s="17">
        <v>104155</v>
      </c>
      <c r="G12" s="17">
        <v>6880.1</v>
      </c>
      <c r="H12" s="17">
        <v>111035.1</v>
      </c>
      <c r="I12" s="18">
        <v>0.47507658670000003</v>
      </c>
      <c r="J12" s="18">
        <v>0.49421090070000001</v>
      </c>
      <c r="K12" s="18">
        <v>1.42</v>
      </c>
      <c r="L12" s="32">
        <v>207998.4</v>
      </c>
      <c r="M12" s="32">
        <v>164103.29999999999</v>
      </c>
      <c r="N12" s="32">
        <v>43895.1</v>
      </c>
      <c r="O12" s="32">
        <v>207998.4</v>
      </c>
      <c r="P12" s="1"/>
    </row>
    <row r="13" spans="1:16" x14ac:dyDescent="0.25">
      <c r="A13" s="12" t="s">
        <v>18</v>
      </c>
      <c r="B13" s="13" t="s">
        <v>27</v>
      </c>
      <c r="C13" s="14" t="s">
        <v>28</v>
      </c>
      <c r="D13" s="15">
        <v>30506</v>
      </c>
      <c r="E13" s="16">
        <v>1.0012194999999999</v>
      </c>
      <c r="F13" s="17">
        <v>256639.2</v>
      </c>
      <c r="G13" s="17">
        <v>16952.599999999999</v>
      </c>
      <c r="H13" s="17">
        <v>273591.8</v>
      </c>
      <c r="I13" s="18">
        <v>1.1581232372000001</v>
      </c>
      <c r="J13" s="18">
        <v>1.1567126262</v>
      </c>
      <c r="K13" s="18">
        <v>1.42</v>
      </c>
      <c r="L13" s="32">
        <v>62274.1</v>
      </c>
      <c r="M13" s="32">
        <v>34317.4</v>
      </c>
      <c r="N13" s="32">
        <v>27956.7</v>
      </c>
      <c r="O13" s="32">
        <v>62274.1</v>
      </c>
      <c r="P13" s="1"/>
    </row>
    <row r="14" spans="1:16" x14ac:dyDescent="0.25">
      <c r="A14" s="12" t="s">
        <v>18</v>
      </c>
      <c r="B14" s="13" t="s">
        <v>29</v>
      </c>
      <c r="C14" s="14" t="s">
        <v>30</v>
      </c>
      <c r="D14" s="15">
        <v>53312</v>
      </c>
      <c r="E14" s="16">
        <v>0.88830480000000001</v>
      </c>
      <c r="F14" s="17">
        <v>310164.40000000002</v>
      </c>
      <c r="G14" s="17">
        <v>20488.3</v>
      </c>
      <c r="H14" s="17">
        <v>330652.7</v>
      </c>
      <c r="I14" s="18">
        <v>0.80091063920000005</v>
      </c>
      <c r="J14" s="18">
        <v>0.90161692159999995</v>
      </c>
      <c r="K14" s="18">
        <v>1.42</v>
      </c>
      <c r="L14" s="32">
        <v>190108.2</v>
      </c>
      <c r="M14" s="32">
        <v>154319</v>
      </c>
      <c r="N14" s="32">
        <v>35789.199999999997</v>
      </c>
      <c r="O14" s="32">
        <v>190108.2</v>
      </c>
      <c r="P14" s="1"/>
    </row>
    <row r="15" spans="1:16" x14ac:dyDescent="0.25">
      <c r="A15" s="12" t="s">
        <v>18</v>
      </c>
      <c r="B15" s="13" t="s">
        <v>31</v>
      </c>
      <c r="C15" s="14" t="s">
        <v>32</v>
      </c>
      <c r="D15" s="15">
        <v>33630</v>
      </c>
      <c r="E15" s="16">
        <v>0.97494670000000005</v>
      </c>
      <c r="F15" s="17">
        <v>201821.7</v>
      </c>
      <c r="G15" s="17">
        <v>13331.6</v>
      </c>
      <c r="H15" s="17">
        <v>215153.3</v>
      </c>
      <c r="I15" s="18">
        <v>0.82614848190000001</v>
      </c>
      <c r="J15" s="18">
        <v>0.84737809959999999</v>
      </c>
      <c r="K15" s="18">
        <v>1.42</v>
      </c>
      <c r="L15" s="32">
        <v>145391.4</v>
      </c>
      <c r="M15" s="32">
        <v>117858.2</v>
      </c>
      <c r="N15" s="32">
        <v>27533.200000000001</v>
      </c>
      <c r="O15" s="32">
        <v>145391.4</v>
      </c>
      <c r="P15" s="1"/>
    </row>
    <row r="16" spans="1:16" x14ac:dyDescent="0.25">
      <c r="A16" s="12" t="s">
        <v>18</v>
      </c>
      <c r="B16" s="13" t="s">
        <v>33</v>
      </c>
      <c r="C16" s="14" t="s">
        <v>34</v>
      </c>
      <c r="D16" s="15">
        <v>3943</v>
      </c>
      <c r="E16" s="16">
        <v>1.2464059999999999</v>
      </c>
      <c r="F16" s="17">
        <v>8787.2999999999993</v>
      </c>
      <c r="G16" s="17">
        <v>580.5</v>
      </c>
      <c r="H16" s="17">
        <v>9367.7999999999993</v>
      </c>
      <c r="I16" s="18">
        <v>0.30679466119999999</v>
      </c>
      <c r="J16" s="18">
        <v>0.24614344060000001</v>
      </c>
      <c r="K16" s="18">
        <v>1.42</v>
      </c>
      <c r="L16" s="32">
        <v>44675</v>
      </c>
      <c r="M16" s="32">
        <v>36230.300000000003</v>
      </c>
      <c r="N16" s="32">
        <v>8444.7000000000007</v>
      </c>
      <c r="O16" s="32">
        <v>44675</v>
      </c>
      <c r="P16" s="1"/>
    </row>
    <row r="17" spans="1:16" x14ac:dyDescent="0.25">
      <c r="A17" s="12" t="s">
        <v>18</v>
      </c>
      <c r="B17" s="13" t="s">
        <v>35</v>
      </c>
      <c r="C17" s="14" t="s">
        <v>36</v>
      </c>
      <c r="D17" s="15">
        <v>15732</v>
      </c>
      <c r="E17" s="16">
        <v>1.0122552</v>
      </c>
      <c r="F17" s="17">
        <v>34913.9</v>
      </c>
      <c r="G17" s="17">
        <v>2306.3000000000002</v>
      </c>
      <c r="H17" s="17">
        <v>37220.199999999997</v>
      </c>
      <c r="I17" s="18">
        <v>0.30551443140000001</v>
      </c>
      <c r="J17" s="18">
        <v>0.3018156206</v>
      </c>
      <c r="K17" s="18">
        <v>1.42</v>
      </c>
      <c r="L17" s="32">
        <v>137895.6</v>
      </c>
      <c r="M17" s="32">
        <v>117215.2</v>
      </c>
      <c r="N17" s="32">
        <v>20680.400000000001</v>
      </c>
      <c r="O17" s="32">
        <v>137895.6</v>
      </c>
      <c r="P17" s="1"/>
    </row>
    <row r="18" spans="1:16" ht="15" customHeight="1" x14ac:dyDescent="0.25">
      <c r="A18" s="12" t="s">
        <v>18</v>
      </c>
      <c r="B18" s="13" t="s">
        <v>37</v>
      </c>
      <c r="C18" s="14" t="s">
        <v>38</v>
      </c>
      <c r="D18" s="15">
        <v>11865</v>
      </c>
      <c r="E18" s="16">
        <v>1.2154233999999999</v>
      </c>
      <c r="F18" s="17">
        <v>58633.1</v>
      </c>
      <c r="G18" s="17">
        <v>3873.1</v>
      </c>
      <c r="H18" s="17">
        <v>62506.2</v>
      </c>
      <c r="I18" s="18">
        <v>0.68028723130000002</v>
      </c>
      <c r="J18" s="18">
        <v>0.55971213919999996</v>
      </c>
      <c r="K18" s="18">
        <v>1.42</v>
      </c>
      <c r="L18" s="32">
        <v>96073.2</v>
      </c>
      <c r="M18" s="32">
        <v>79603.3</v>
      </c>
      <c r="N18" s="32">
        <v>16469.900000000001</v>
      </c>
      <c r="O18" s="32">
        <v>96073.2</v>
      </c>
      <c r="P18" s="1"/>
    </row>
    <row r="19" spans="1:16" x14ac:dyDescent="0.25">
      <c r="A19" s="12" t="s">
        <v>18</v>
      </c>
      <c r="B19" s="13" t="s">
        <v>39</v>
      </c>
      <c r="C19" s="14" t="s">
        <v>40</v>
      </c>
      <c r="D19" s="15">
        <v>12153</v>
      </c>
      <c r="E19" s="16">
        <v>1.1576907000000001</v>
      </c>
      <c r="F19" s="17">
        <v>53167.3</v>
      </c>
      <c r="G19" s="17">
        <v>3512</v>
      </c>
      <c r="H19" s="17">
        <v>56679.3</v>
      </c>
      <c r="I19" s="18">
        <v>0.60225157569999999</v>
      </c>
      <c r="J19" s="18">
        <v>0.52021803030000002</v>
      </c>
      <c r="K19" s="18">
        <v>1.42</v>
      </c>
      <c r="L19" s="32">
        <v>98033.9</v>
      </c>
      <c r="M19" s="32">
        <v>80655.899999999994</v>
      </c>
      <c r="N19" s="32">
        <v>17378</v>
      </c>
      <c r="O19" s="32">
        <v>98033.9</v>
      </c>
      <c r="P19" s="1"/>
    </row>
    <row r="20" spans="1:16" x14ac:dyDescent="0.25">
      <c r="A20" s="12" t="s">
        <v>18</v>
      </c>
      <c r="B20" s="13" t="s">
        <v>41</v>
      </c>
      <c r="C20" s="14" t="s">
        <v>42</v>
      </c>
      <c r="D20" s="15">
        <v>40478</v>
      </c>
      <c r="E20" s="16">
        <v>1.1823079000000001</v>
      </c>
      <c r="F20" s="17">
        <v>286070.3</v>
      </c>
      <c r="G20" s="17">
        <v>18896.7</v>
      </c>
      <c r="H20" s="17">
        <v>304967</v>
      </c>
      <c r="I20" s="18">
        <v>0.97290574149999998</v>
      </c>
      <c r="J20" s="18">
        <v>0.82288694979999999</v>
      </c>
      <c r="K20" s="18">
        <v>1.42</v>
      </c>
      <c r="L20" s="32">
        <v>221293.8</v>
      </c>
      <c r="M20" s="32">
        <v>187771.7</v>
      </c>
      <c r="N20" s="32">
        <v>33522.1</v>
      </c>
      <c r="O20" s="32">
        <v>221293.8</v>
      </c>
      <c r="P20" s="1"/>
    </row>
    <row r="21" spans="1:16" x14ac:dyDescent="0.25">
      <c r="A21" s="12" t="s">
        <v>18</v>
      </c>
      <c r="B21" s="13" t="s">
        <v>43</v>
      </c>
      <c r="C21" s="14" t="s">
        <v>44</v>
      </c>
      <c r="D21" s="15">
        <v>7336</v>
      </c>
      <c r="E21" s="16">
        <v>1.2156435000000001</v>
      </c>
      <c r="F21" s="17">
        <v>27876.400000000001</v>
      </c>
      <c r="G21" s="17">
        <v>1841.4</v>
      </c>
      <c r="H21" s="17">
        <v>29717.8</v>
      </c>
      <c r="I21" s="18">
        <v>0.52311153629999996</v>
      </c>
      <c r="J21" s="18">
        <v>0.4303165659</v>
      </c>
      <c r="K21" s="18">
        <v>1.42</v>
      </c>
      <c r="L21" s="32">
        <v>68347.899999999994</v>
      </c>
      <c r="M21" s="32">
        <v>51152.9</v>
      </c>
      <c r="N21" s="32">
        <v>17195</v>
      </c>
      <c r="O21" s="32">
        <v>68347.899999999994</v>
      </c>
      <c r="P21" s="1"/>
    </row>
    <row r="22" spans="1:16" x14ac:dyDescent="0.25">
      <c r="A22" s="12" t="s">
        <v>18</v>
      </c>
      <c r="B22" s="13" t="s">
        <v>45</v>
      </c>
      <c r="C22" s="14" t="s">
        <v>46</v>
      </c>
      <c r="D22" s="15">
        <v>17408</v>
      </c>
      <c r="E22" s="16">
        <v>1.0981974999999999</v>
      </c>
      <c r="F22" s="17">
        <v>107284</v>
      </c>
      <c r="G22" s="17">
        <v>7086.8</v>
      </c>
      <c r="H22" s="17">
        <v>114370.8</v>
      </c>
      <c r="I22" s="18">
        <v>0.84840505160000002</v>
      </c>
      <c r="J22" s="18">
        <v>0.77254323709999995</v>
      </c>
      <c r="K22" s="18">
        <v>1.42</v>
      </c>
      <c r="L22" s="32">
        <v>95852.4</v>
      </c>
      <c r="M22" s="32">
        <v>84938</v>
      </c>
      <c r="N22" s="32">
        <v>10914.4</v>
      </c>
      <c r="O22" s="32">
        <v>95852.4</v>
      </c>
      <c r="P22" s="1"/>
    </row>
    <row r="23" spans="1:16" x14ac:dyDescent="0.25">
      <c r="A23" s="12" t="s">
        <v>18</v>
      </c>
      <c r="B23" s="13" t="s">
        <v>47</v>
      </c>
      <c r="C23" s="14" t="s">
        <v>48</v>
      </c>
      <c r="D23" s="15">
        <v>19537</v>
      </c>
      <c r="E23" s="16">
        <v>0.9650164</v>
      </c>
      <c r="F23" s="17">
        <v>65392.7</v>
      </c>
      <c r="G23" s="17">
        <v>4319.6000000000004</v>
      </c>
      <c r="H23" s="17">
        <v>69712.3</v>
      </c>
      <c r="I23" s="18">
        <v>0.46077456719999998</v>
      </c>
      <c r="J23" s="18">
        <v>0.47747848349999999</v>
      </c>
      <c r="K23" s="18">
        <v>1.42</v>
      </c>
      <c r="L23" s="32">
        <v>137609</v>
      </c>
      <c r="M23" s="32">
        <v>122690</v>
      </c>
      <c r="N23" s="32">
        <v>14919</v>
      </c>
      <c r="O23" s="32">
        <v>137609</v>
      </c>
      <c r="P23" s="1"/>
    </row>
    <row r="24" spans="1:16" x14ac:dyDescent="0.25">
      <c r="A24" s="12" t="s">
        <v>18</v>
      </c>
      <c r="B24" s="13" t="s">
        <v>49</v>
      </c>
      <c r="C24" s="14" t="s">
        <v>50</v>
      </c>
      <c r="D24" s="15">
        <v>14905</v>
      </c>
      <c r="E24" s="16">
        <v>1.2815748</v>
      </c>
      <c r="F24" s="17">
        <v>77829.5</v>
      </c>
      <c r="G24" s="17">
        <v>5141.1000000000004</v>
      </c>
      <c r="H24" s="17">
        <v>82970.600000000006</v>
      </c>
      <c r="I24" s="18">
        <v>0.71883500069999995</v>
      </c>
      <c r="J24" s="18">
        <v>0.56089976230000005</v>
      </c>
      <c r="K24" s="18">
        <v>1.42</v>
      </c>
      <c r="L24" s="32">
        <v>127081.60000000001</v>
      </c>
      <c r="M24" s="32">
        <v>110408.9</v>
      </c>
      <c r="N24" s="32">
        <v>16672.7</v>
      </c>
      <c r="O24" s="32">
        <v>127081.60000000001</v>
      </c>
      <c r="P24" s="1"/>
    </row>
    <row r="25" spans="1:16" x14ac:dyDescent="0.25">
      <c r="A25" s="12" t="s">
        <v>18</v>
      </c>
      <c r="B25" s="13" t="s">
        <v>51</v>
      </c>
      <c r="C25" s="14" t="s">
        <v>52</v>
      </c>
      <c r="D25" s="15">
        <v>7399</v>
      </c>
      <c r="E25" s="16">
        <v>1.2268867999999999</v>
      </c>
      <c r="F25" s="17">
        <v>15965.2</v>
      </c>
      <c r="G25" s="17">
        <v>1054.5999999999999</v>
      </c>
      <c r="H25" s="17">
        <v>17019.8</v>
      </c>
      <c r="I25" s="18">
        <v>0.29704236220000002</v>
      </c>
      <c r="J25" s="18">
        <v>0.24211065130000001</v>
      </c>
      <c r="K25" s="18">
        <v>1.42</v>
      </c>
      <c r="L25" s="32">
        <v>82802.8</v>
      </c>
      <c r="M25" s="32">
        <v>67138.5</v>
      </c>
      <c r="N25" s="32">
        <v>15664.3</v>
      </c>
      <c r="O25" s="32">
        <v>82802.8</v>
      </c>
      <c r="P25" s="1"/>
    </row>
    <row r="26" spans="1:16" x14ac:dyDescent="0.25">
      <c r="A26" s="12" t="s">
        <v>18</v>
      </c>
      <c r="B26" s="13" t="s">
        <v>53</v>
      </c>
      <c r="C26" s="14" t="s">
        <v>54</v>
      </c>
      <c r="D26" s="15">
        <v>8518</v>
      </c>
      <c r="E26" s="16">
        <v>1.2398781000000001</v>
      </c>
      <c r="F26" s="17">
        <v>38927</v>
      </c>
      <c r="G26" s="17">
        <v>2571.4</v>
      </c>
      <c r="H26" s="17">
        <v>41498.400000000001</v>
      </c>
      <c r="I26" s="18">
        <v>0.62911592910000003</v>
      </c>
      <c r="J26" s="18">
        <v>0.50740143660000003</v>
      </c>
      <c r="K26" s="18">
        <v>1.42</v>
      </c>
      <c r="L26" s="32">
        <v>74637.899999999994</v>
      </c>
      <c r="M26" s="32">
        <v>61655.7</v>
      </c>
      <c r="N26" s="32">
        <v>12982.2</v>
      </c>
      <c r="O26" s="32">
        <v>74637.899999999994</v>
      </c>
      <c r="P26" s="1"/>
    </row>
    <row r="27" spans="1:16" x14ac:dyDescent="0.25">
      <c r="A27" s="12" t="s">
        <v>18</v>
      </c>
      <c r="B27" s="13" t="s">
        <v>55</v>
      </c>
      <c r="C27" s="14" t="s">
        <v>56</v>
      </c>
      <c r="D27" s="15">
        <v>4744</v>
      </c>
      <c r="E27" s="16">
        <v>1.2358822</v>
      </c>
      <c r="F27" s="17">
        <v>15438.3</v>
      </c>
      <c r="G27" s="17">
        <v>1019.8</v>
      </c>
      <c r="H27" s="17">
        <v>16458.099999999999</v>
      </c>
      <c r="I27" s="18">
        <v>0.44799377689999997</v>
      </c>
      <c r="J27" s="18">
        <v>0.36248905999999997</v>
      </c>
      <c r="K27" s="18">
        <v>1.42</v>
      </c>
      <c r="L27" s="32">
        <v>48014.2</v>
      </c>
      <c r="M27" s="32">
        <v>40290.800000000003</v>
      </c>
      <c r="N27" s="32">
        <v>7723.4</v>
      </c>
      <c r="O27" s="32">
        <v>48014.2</v>
      </c>
      <c r="P27" s="1"/>
    </row>
    <row r="28" spans="1:16" x14ac:dyDescent="0.25">
      <c r="A28" s="12" t="s">
        <v>18</v>
      </c>
      <c r="B28" s="13" t="s">
        <v>57</v>
      </c>
      <c r="C28" s="14" t="s">
        <v>58</v>
      </c>
      <c r="D28" s="15">
        <v>21589</v>
      </c>
      <c r="E28" s="16">
        <v>1.1235009</v>
      </c>
      <c r="F28" s="17">
        <v>118900.1</v>
      </c>
      <c r="G28" s="17">
        <v>7854.1</v>
      </c>
      <c r="H28" s="17">
        <v>126754.2</v>
      </c>
      <c r="I28" s="18">
        <v>0.75817035129999999</v>
      </c>
      <c r="J28" s="18">
        <v>0.67482843250000002</v>
      </c>
      <c r="K28" s="18">
        <v>1.42</v>
      </c>
      <c r="L28" s="32">
        <v>139966.9</v>
      </c>
      <c r="M28" s="32">
        <v>117177.2</v>
      </c>
      <c r="N28" s="32">
        <v>22789.7</v>
      </c>
      <c r="O28" s="32">
        <v>139966.9</v>
      </c>
      <c r="P28" s="1"/>
    </row>
    <row r="29" spans="1:16" x14ac:dyDescent="0.25">
      <c r="A29" s="12" t="s">
        <v>18</v>
      </c>
      <c r="B29" s="13" t="s">
        <v>59</v>
      </c>
      <c r="C29" s="14" t="s">
        <v>60</v>
      </c>
      <c r="D29" s="15">
        <v>10538</v>
      </c>
      <c r="E29" s="16">
        <v>1.1101311</v>
      </c>
      <c r="F29" s="17">
        <v>48407.4</v>
      </c>
      <c r="G29" s="17">
        <v>3197.6</v>
      </c>
      <c r="H29" s="17">
        <v>51605</v>
      </c>
      <c r="I29" s="18">
        <v>0.63236897260000002</v>
      </c>
      <c r="J29" s="18">
        <v>0.56963449870000005</v>
      </c>
      <c r="K29" s="18">
        <v>1.42</v>
      </c>
      <c r="L29" s="32">
        <v>77037.3</v>
      </c>
      <c r="M29" s="32">
        <v>68627.3</v>
      </c>
      <c r="N29" s="32">
        <v>8410</v>
      </c>
      <c r="O29" s="32">
        <v>77037.3</v>
      </c>
      <c r="P29" s="1"/>
    </row>
    <row r="30" spans="1:16" x14ac:dyDescent="0.25">
      <c r="A30" s="12" t="s">
        <v>18</v>
      </c>
      <c r="B30" s="13" t="s">
        <v>61</v>
      </c>
      <c r="C30" s="14" t="s">
        <v>62</v>
      </c>
      <c r="D30" s="15">
        <v>29807</v>
      </c>
      <c r="E30" s="16">
        <v>1.1023071</v>
      </c>
      <c r="F30" s="17">
        <v>153005.79999999999</v>
      </c>
      <c r="G30" s="17">
        <v>10107</v>
      </c>
      <c r="H30" s="17">
        <v>163112.79999999999</v>
      </c>
      <c r="I30" s="18">
        <v>0.70665386740000002</v>
      </c>
      <c r="J30" s="18">
        <v>0.64106805389999999</v>
      </c>
      <c r="K30" s="18">
        <v>1.42</v>
      </c>
      <c r="L30" s="32">
        <v>198190.8</v>
      </c>
      <c r="M30" s="32">
        <v>178265.60000000001</v>
      </c>
      <c r="N30" s="32">
        <v>19925.2</v>
      </c>
      <c r="O30" s="32">
        <v>198190.8</v>
      </c>
      <c r="P30" s="1"/>
    </row>
    <row r="31" spans="1:16" x14ac:dyDescent="0.25">
      <c r="A31" s="12" t="s">
        <v>18</v>
      </c>
      <c r="B31" s="13" t="s">
        <v>63</v>
      </c>
      <c r="C31" s="14" t="s">
        <v>64</v>
      </c>
      <c r="D31" s="15">
        <v>9719</v>
      </c>
      <c r="E31" s="16">
        <v>1.1689309000000001</v>
      </c>
      <c r="F31" s="17">
        <v>33488.199999999997</v>
      </c>
      <c r="G31" s="17">
        <v>2212.1</v>
      </c>
      <c r="H31" s="17">
        <v>35700.300000000003</v>
      </c>
      <c r="I31" s="18">
        <v>0.47433726850000002</v>
      </c>
      <c r="J31" s="18">
        <v>0.40578726120000003</v>
      </c>
      <c r="K31" s="18">
        <v>1.42</v>
      </c>
      <c r="L31" s="32">
        <v>89228.3</v>
      </c>
      <c r="M31" s="32">
        <v>73421</v>
      </c>
      <c r="N31" s="32">
        <v>15807.3</v>
      </c>
      <c r="O31" s="32">
        <v>89228.3</v>
      </c>
      <c r="P31" s="1"/>
    </row>
    <row r="32" spans="1:16" x14ac:dyDescent="0.25">
      <c r="A32" s="12" t="s">
        <v>18</v>
      </c>
      <c r="B32" s="13" t="s">
        <v>65</v>
      </c>
      <c r="C32" s="14" t="s">
        <v>66</v>
      </c>
      <c r="D32" s="15">
        <v>9988</v>
      </c>
      <c r="E32" s="16">
        <v>1.4446283</v>
      </c>
      <c r="F32" s="17">
        <v>30169.5</v>
      </c>
      <c r="G32" s="17">
        <v>1992.9</v>
      </c>
      <c r="H32" s="17">
        <v>32162.400000000001</v>
      </c>
      <c r="I32" s="18">
        <v>0.41582144189999998</v>
      </c>
      <c r="J32" s="18">
        <v>0.28783974530000001</v>
      </c>
      <c r="K32" s="18">
        <v>1.42</v>
      </c>
      <c r="L32" s="32">
        <v>126504.4</v>
      </c>
      <c r="M32" s="32">
        <v>106096.5</v>
      </c>
      <c r="N32" s="32">
        <v>20407.900000000001</v>
      </c>
      <c r="O32" s="32">
        <v>126504.4</v>
      </c>
      <c r="P32" s="1"/>
    </row>
    <row r="33" spans="1:16" x14ac:dyDescent="0.25">
      <c r="A33" s="12" t="s">
        <v>18</v>
      </c>
      <c r="B33" s="13" t="s">
        <v>67</v>
      </c>
      <c r="C33" s="14" t="s">
        <v>68</v>
      </c>
      <c r="D33" s="15">
        <v>19184</v>
      </c>
      <c r="E33" s="16">
        <v>1.3201639999999999</v>
      </c>
      <c r="F33" s="17">
        <v>45747.6</v>
      </c>
      <c r="G33" s="17">
        <v>3021.9</v>
      </c>
      <c r="H33" s="17">
        <v>48769.5</v>
      </c>
      <c r="I33" s="18">
        <v>0.32828126800000001</v>
      </c>
      <c r="J33" s="18">
        <v>0.24866703530000001</v>
      </c>
      <c r="K33" s="18">
        <v>1.42</v>
      </c>
      <c r="L33" s="32">
        <v>229726.2</v>
      </c>
      <c r="M33" s="32">
        <v>187952.4</v>
      </c>
      <c r="N33" s="32">
        <v>41773.800000000003</v>
      </c>
      <c r="O33" s="32">
        <v>229726.2</v>
      </c>
      <c r="P33" s="1"/>
    </row>
    <row r="34" spans="1:16" x14ac:dyDescent="0.25">
      <c r="A34" s="12" t="s">
        <v>18</v>
      </c>
      <c r="B34" s="13" t="s">
        <v>69</v>
      </c>
      <c r="C34" s="14" t="s">
        <v>70</v>
      </c>
      <c r="D34" s="15">
        <v>19100</v>
      </c>
      <c r="E34" s="16">
        <v>1.0223895999999999</v>
      </c>
      <c r="F34" s="17">
        <v>75669.8</v>
      </c>
      <c r="G34" s="17">
        <v>4998.5</v>
      </c>
      <c r="H34" s="17">
        <v>80668.3</v>
      </c>
      <c r="I34" s="18">
        <v>0.54538916069999999</v>
      </c>
      <c r="J34" s="18">
        <v>0.53344552869999995</v>
      </c>
      <c r="K34" s="18">
        <v>1.42</v>
      </c>
      <c r="L34" s="32">
        <v>134065.9</v>
      </c>
      <c r="M34" s="32">
        <v>115694.7</v>
      </c>
      <c r="N34" s="32">
        <v>18371.2</v>
      </c>
      <c r="O34" s="32">
        <v>134065.9</v>
      </c>
      <c r="P34" s="1"/>
    </row>
    <row r="35" spans="1:16" x14ac:dyDescent="0.25">
      <c r="A35" s="12" t="s">
        <v>18</v>
      </c>
      <c r="B35" s="13" t="s">
        <v>71</v>
      </c>
      <c r="C35" s="14" t="s">
        <v>72</v>
      </c>
      <c r="D35" s="15">
        <v>11464</v>
      </c>
      <c r="E35" s="16">
        <v>1.3950304</v>
      </c>
      <c r="F35" s="17">
        <v>32051.200000000001</v>
      </c>
      <c r="G35" s="17">
        <v>2117.1999999999998</v>
      </c>
      <c r="H35" s="17">
        <v>34168.400000000001</v>
      </c>
      <c r="I35" s="18">
        <v>0.38488007639999999</v>
      </c>
      <c r="J35" s="18">
        <v>0.27589368399999997</v>
      </c>
      <c r="K35" s="18">
        <v>1.42</v>
      </c>
      <c r="L35" s="32">
        <v>141693.29999999999</v>
      </c>
      <c r="M35" s="32">
        <v>114666.6</v>
      </c>
      <c r="N35" s="32">
        <v>27026.7</v>
      </c>
      <c r="O35" s="32">
        <v>141693.29999999999</v>
      </c>
      <c r="P35" s="1"/>
    </row>
    <row r="36" spans="1:16" x14ac:dyDescent="0.25">
      <c r="A36" s="6"/>
      <c r="B36" s="19"/>
      <c r="C36" s="20" t="s">
        <v>73</v>
      </c>
      <c r="D36" s="21">
        <f ca="1">SUMIF(INDIRECT("R1C1",FALSE):INDIRECT("R65000C1",FALSE),"=1",INDIRECT("R1C[0]",FALSE):INDIRECT("R65000C[0]",FALSE))</f>
        <v>905900</v>
      </c>
      <c r="E36" s="22" t="s">
        <v>74</v>
      </c>
      <c r="F36" s="23">
        <f ca="1">SUMIF(INDIRECT("R1C1",FALSE):INDIRECT("R65000C1",FALSE),"=1",INDIRECT("R1C[0]",FALSE):INDIRECT("R65000C[0]",FALSE))</f>
        <v>6580564.6000000006</v>
      </c>
      <c r="G36" s="23">
        <f ca="1">SUMIF(INDIRECT("R1C1",FALSE):INDIRECT("R65000C1",FALSE),"=1",INDIRECT("R1C[0]",FALSE):INDIRECT("R65000C[0]",FALSE))</f>
        <v>434687.69999999978</v>
      </c>
      <c r="H36" s="23">
        <f ca="1">SUMIF(INDIRECT("R1C1",FALSE):INDIRECT("R65000C1",FALSE),"=1",INDIRECT("R1C[0]",FALSE):INDIRECT("R65000C[0]",FALSE))</f>
        <v>7015252.2999999989</v>
      </c>
      <c r="I36" s="24" t="s">
        <v>74</v>
      </c>
      <c r="J36" s="24" t="s">
        <v>74</v>
      </c>
      <c r="K36" s="24">
        <f ca="1">SUMIF(INDIRECT("R1C1",FALSE):INDIRECT("R65000C1",FALSE),"=1",INDIRECT("R1C[0]",FALSE):INDIRECT("R65000C[0]",FALSE))/COUNTIF(INDIRECT("R1C1",FALSE):INDIRECT("R65000C1",FALSE),"=1")</f>
        <v>1.4200000000000008</v>
      </c>
      <c r="L36" s="33">
        <v>3508987.4999999986</v>
      </c>
      <c r="M36" s="33">
        <v>2920830</v>
      </c>
      <c r="N36" s="33">
        <v>588157.5</v>
      </c>
      <c r="O36" s="33">
        <v>3508987.4999999986</v>
      </c>
      <c r="P36" s="1"/>
    </row>
    <row r="37" spans="1:16" x14ac:dyDescent="0.25">
      <c r="A37" s="1"/>
      <c r="B37" s="25"/>
      <c r="C37" s="26"/>
      <c r="D37" s="27"/>
      <c r="E37" s="27"/>
      <c r="F37" s="27"/>
      <c r="G37" s="27"/>
      <c r="H37" s="27"/>
      <c r="I37" s="27"/>
      <c r="J37" s="27"/>
      <c r="K37" s="27"/>
      <c r="L37" s="28"/>
      <c r="M37" s="28"/>
      <c r="N37" s="28"/>
      <c r="O37" s="1"/>
      <c r="P37" s="1"/>
    </row>
    <row r="38" spans="1:16" x14ac:dyDescent="0.25">
      <c r="A38" s="1"/>
      <c r="B38" s="1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25">
      <c r="A39" s="1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1"/>
    </row>
  </sheetData>
  <mergeCells count="17">
    <mergeCell ref="O4:O6"/>
    <mergeCell ref="L4:L6"/>
    <mergeCell ref="M4:M6"/>
    <mergeCell ref="N4:N6"/>
    <mergeCell ref="H4:H6"/>
    <mergeCell ref="I4:I6"/>
    <mergeCell ref="J4:J6"/>
    <mergeCell ref="K4:K6"/>
    <mergeCell ref="D1:K1"/>
    <mergeCell ref="C2:K2"/>
    <mergeCell ref="D3:K3"/>
    <mergeCell ref="B4:B6"/>
    <mergeCell ref="C4:C6"/>
    <mergeCell ref="D4:D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2024-09-30T14:18:56Z</cp:lastPrinted>
  <dcterms:created xsi:type="dcterms:W3CDTF">2024-09-30T14:12:18Z</dcterms:created>
  <dcterms:modified xsi:type="dcterms:W3CDTF">2024-10-01T06:18:58Z</dcterms:modified>
</cp:coreProperties>
</file>