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Документы\Расчет дотаций МР (ГО) 2023_2025\2023\"/>
    </mc:Choice>
  </mc:AlternateContent>
  <bookViews>
    <workbookView xWindow="0" yWindow="0" windowWidth="28800" windowHeight="11835"/>
  </bookViews>
  <sheets>
    <sheet name="Лист1" sheetId="1" r:id="rId1"/>
  </sheets>
  <definedNames>
    <definedName name="_xlnm.Print_Area" localSheetId="0">Лист1!$B$1:$P$36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6" i="1" l="1"/>
  <c r="E36" i="1"/>
  <c r="D36" i="1"/>
  <c r="O36" i="1"/>
  <c r="N36" i="1"/>
  <c r="L36" i="1"/>
  <c r="P36" i="1" l="1"/>
</calcChain>
</file>

<file path=xl/sharedStrings.xml><?xml version="1.0" encoding="utf-8"?>
<sst xmlns="http://schemas.openxmlformats.org/spreadsheetml/2006/main" count="127" uniqueCount="93">
  <si>
    <t>Код</t>
  </si>
  <si>
    <t>Наименование</t>
  </si>
  <si>
    <t>Численность постоянного населения</t>
  </si>
  <si>
    <t>Численность населения, проживающего в населенных пунктах с численностью менее 500 человек</t>
  </si>
  <si>
    <t>Удельный вес населения, проживающего в населенных пунктах с численностью менее 500 человек</t>
  </si>
  <si>
    <t>Коэффициент расселения населения</t>
  </si>
  <si>
    <t>Численность городского населения</t>
  </si>
  <si>
    <t>Удельный вес городского населения</t>
  </si>
  <si>
    <t>Коэффициент уровня урбанизации</t>
  </si>
  <si>
    <t>Средний тариф на тепловую энергию</t>
  </si>
  <si>
    <t>Средний по Ивановской области тариф на тепловую энергию в теплоносителе "горячая вода"</t>
  </si>
  <si>
    <t>Коэффициент стоимости предоставления коммунальных услуг на очередной финансовый год</t>
  </si>
  <si>
    <t>Фактические поступления НДФЛ в бюджеты МР(ГО) за 7 месяцев отчетного года</t>
  </si>
  <si>
    <t>Фактические поступления НДФЛ в бюджеты МР(ГО) за 7 месяцев текущего года</t>
  </si>
  <si>
    <t>Корректирующий коэффициент, применяемый при расчете налогового потенциала МР(ГО) по НДФЛ</t>
  </si>
  <si>
    <t>Единица измерения</t>
  </si>
  <si>
    <t>человек</t>
  </si>
  <si>
    <t>рубль</t>
  </si>
  <si>
    <t>рубли</t>
  </si>
  <si>
    <t>тысяча рублей</t>
  </si>
  <si>
    <t>процент</t>
  </si>
  <si>
    <t>Формула вычисления</t>
  </si>
  <si>
    <t>гр01</t>
  </si>
  <si>
    <t>гр02</t>
  </si>
  <si>
    <t>гр03=гр02/гр01</t>
  </si>
  <si>
    <t>гр04=(1+гр02/гр01)/(1+СУММ(гр02)/СУММ(гр01))</t>
  </si>
  <si>
    <t>гр05</t>
  </si>
  <si>
    <t>гр06=гр05/гр01</t>
  </si>
  <si>
    <t>гр07=(1+гр06)/(1+СУММ(гр05)/СУММ(гр01))</t>
  </si>
  <si>
    <t>гр08</t>
  </si>
  <si>
    <t>гр09</t>
  </si>
  <si>
    <t>гр10=0.8+0.2*гр08/гр09</t>
  </si>
  <si>
    <t>гр11</t>
  </si>
  <si>
    <t>гр12</t>
  </si>
  <si>
    <t>гр13=ЕСЛИ[(СУММ(гр12)/СУММ(гр11)-гр12/гр11)&gt;0.15;гр12/гр11/(СУММ(гр12)/СУММ(гр11));1]</t>
  </si>
  <si>
    <t>1</t>
  </si>
  <si>
    <t>01</t>
  </si>
  <si>
    <t>ГО Вичуга</t>
  </si>
  <si>
    <t>02</t>
  </si>
  <si>
    <t>ГО Иваново</t>
  </si>
  <si>
    <t>03</t>
  </si>
  <si>
    <t>ГО Кинешма</t>
  </si>
  <si>
    <t>04</t>
  </si>
  <si>
    <t>ГО Кохма</t>
  </si>
  <si>
    <t>05</t>
  </si>
  <si>
    <t>ГО Тейково</t>
  </si>
  <si>
    <t>06</t>
  </si>
  <si>
    <t>ГО Шуя</t>
  </si>
  <si>
    <t>07</t>
  </si>
  <si>
    <t>МР Фуpмановский</t>
  </si>
  <si>
    <t>08</t>
  </si>
  <si>
    <t>МР Верхнеландеховский</t>
  </si>
  <si>
    <t>09</t>
  </si>
  <si>
    <t>МР Вичугский</t>
  </si>
  <si>
    <t>10</t>
  </si>
  <si>
    <t>МР Гаврилово-Посадский</t>
  </si>
  <si>
    <t>11</t>
  </si>
  <si>
    <t>МР Заволжский</t>
  </si>
  <si>
    <t>12</t>
  </si>
  <si>
    <t>МР Ивановский</t>
  </si>
  <si>
    <t>13</t>
  </si>
  <si>
    <t>МР Ильинский</t>
  </si>
  <si>
    <t>14</t>
  </si>
  <si>
    <t>МР Кинешемский</t>
  </si>
  <si>
    <t>15</t>
  </si>
  <si>
    <t>МР Комсомольский</t>
  </si>
  <si>
    <t>16</t>
  </si>
  <si>
    <t>МР Лежневский</t>
  </si>
  <si>
    <t>17</t>
  </si>
  <si>
    <t>МР Лухский</t>
  </si>
  <si>
    <t>18</t>
  </si>
  <si>
    <t>МР Палехский</t>
  </si>
  <si>
    <t>19</t>
  </si>
  <si>
    <t>МР Пестяковский</t>
  </si>
  <si>
    <t>20</t>
  </si>
  <si>
    <t>МР Пpиволжский</t>
  </si>
  <si>
    <t>21</t>
  </si>
  <si>
    <t>МР Пучежский</t>
  </si>
  <si>
    <t>22</t>
  </si>
  <si>
    <t>МР Родниковский</t>
  </si>
  <si>
    <t>23</t>
  </si>
  <si>
    <t>МР Савинский</t>
  </si>
  <si>
    <t>24</t>
  </si>
  <si>
    <t>МР Тейковский</t>
  </si>
  <si>
    <t>25</t>
  </si>
  <si>
    <t>МР Шуйский</t>
  </si>
  <si>
    <t>26</t>
  </si>
  <si>
    <t>МР Южский</t>
  </si>
  <si>
    <t>27</t>
  </si>
  <si>
    <t>МР Юpьевецкий</t>
  </si>
  <si>
    <t>Итого</t>
  </si>
  <si>
    <t>X</t>
  </si>
  <si>
    <t>202.1.01 Расчет коэффициентов МР(ГО) на 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</si>
</sst>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000"/>
    <numFmt numFmtId="165" formatCode="#,##0.0000000"/>
    <numFmt numFmtId="166" formatCode="#,##0.000000"/>
  </numFmts>
  <fonts count="7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charset val="204"/>
    </font>
    <font>
      <b/>
      <sz val="14"/>
      <name val="Arial Cyr"/>
      <charset val="204"/>
    </font>
    <font>
      <b/>
      <sz val="10"/>
      <name val="Arial Cyr"/>
      <charset val="204"/>
    </font>
    <font>
      <sz val="10"/>
      <color rgb="FFFFFFFF"/>
      <name val="Arial Cyr"/>
      <charset val="204"/>
    </font>
    <font>
      <sz val="9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rgb="FFCCFFCC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6">
    <xf numFmtId="0" fontId="0" fillId="0" borderId="0" xfId="0"/>
    <xf numFmtId="0" fontId="1" fillId="2" borderId="0" xfId="0" applyFont="1" applyFill="1"/>
    <xf numFmtId="49" fontId="2" fillId="2" borderId="0" xfId="0" applyNumberFormat="1" applyFont="1" applyFill="1" applyAlignment="1">
      <alignment shrinkToFit="1"/>
    </xf>
    <xf numFmtId="0" fontId="1" fillId="2" borderId="0" xfId="0" applyFont="1" applyFill="1" applyAlignment="1">
      <alignment vertical="center" wrapText="1"/>
    </xf>
    <xf numFmtId="0" fontId="1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1" fillId="2" borderId="1" xfId="0" applyFont="1" applyFill="1" applyBorder="1"/>
    <xf numFmtId="0" fontId="1" fillId="2" borderId="2" xfId="0" applyFont="1" applyFill="1" applyBorder="1"/>
    <xf numFmtId="0" fontId="1" fillId="2" borderId="4" xfId="0" applyFont="1" applyFill="1" applyBorder="1"/>
    <xf numFmtId="0" fontId="1" fillId="2" borderId="3" xfId="0" applyFont="1" applyFill="1" applyBorder="1"/>
    <xf numFmtId="0" fontId="1" fillId="2" borderId="7" xfId="0" applyFont="1" applyFill="1" applyBorder="1" applyAlignment="1">
      <alignment horizontal="right"/>
    </xf>
    <xf numFmtId="0" fontId="1" fillId="2" borderId="7" xfId="0" applyFont="1" applyFill="1" applyBorder="1" applyAlignment="1">
      <alignment horizontal="center" vertical="center" wrapText="1"/>
    </xf>
    <xf numFmtId="0" fontId="1" fillId="2" borderId="6" xfId="0" applyFont="1" applyFill="1" applyBorder="1"/>
    <xf numFmtId="0" fontId="5" fillId="2" borderId="2" xfId="0" applyFont="1" applyFill="1" applyBorder="1"/>
    <xf numFmtId="0" fontId="1" fillId="2" borderId="7" xfId="0" applyFont="1" applyFill="1" applyBorder="1" applyAlignment="1">
      <alignment horizontal="left" vertical="top" shrinkToFit="1"/>
    </xf>
    <xf numFmtId="0" fontId="1" fillId="2" borderId="7" xfId="0" applyFont="1" applyFill="1" applyBorder="1" applyAlignment="1">
      <alignment horizontal="left" vertical="top" wrapText="1"/>
    </xf>
    <xf numFmtId="3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164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165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166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4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4" fontId="1" fillId="2" borderId="0" xfId="0" applyNumberFormat="1" applyFont="1" applyFill="1" applyAlignment="1">
      <alignment horizontal="right" vertical="top" shrinkToFit="1"/>
    </xf>
    <xf numFmtId="49" fontId="1" fillId="2" borderId="0" xfId="0" applyNumberFormat="1" applyFont="1" applyFill="1" applyAlignment="1">
      <alignment horizontal="right" vertical="top" shrinkToFit="1"/>
    </xf>
    <xf numFmtId="0" fontId="1" fillId="2" borderId="7" xfId="0" applyFont="1" applyFill="1" applyBorder="1"/>
    <xf numFmtId="0" fontId="4" fillId="2" borderId="7" xfId="0" applyFont="1" applyFill="1" applyBorder="1" applyAlignment="1">
      <alignment horizontal="right" vertical="top" wrapText="1"/>
    </xf>
    <xf numFmtId="3" fontId="1" fillId="2" borderId="7" xfId="0" applyNumberFormat="1" applyFont="1" applyFill="1" applyBorder="1" applyAlignment="1">
      <alignment horizontal="right" vertical="top" shrinkToFit="1"/>
    </xf>
    <xf numFmtId="164" fontId="1" fillId="2" borderId="7" xfId="0" applyNumberFormat="1" applyFont="1" applyFill="1" applyBorder="1" applyAlignment="1">
      <alignment horizontal="right" vertical="top" shrinkToFit="1"/>
    </xf>
    <xf numFmtId="165" fontId="1" fillId="2" borderId="7" xfId="0" applyNumberFormat="1" applyFont="1" applyFill="1" applyBorder="1" applyAlignment="1">
      <alignment horizontal="right" vertical="top" shrinkToFit="1"/>
    </xf>
    <xf numFmtId="166" fontId="1" fillId="2" borderId="7" xfId="0" applyNumberFormat="1" applyFont="1" applyFill="1" applyBorder="1" applyAlignment="1">
      <alignment horizontal="right" vertical="top" shrinkToFit="1"/>
    </xf>
    <xf numFmtId="4" fontId="1" fillId="2" borderId="7" xfId="0" applyNumberFormat="1" applyFont="1" applyFill="1" applyBorder="1" applyAlignment="1">
      <alignment horizontal="right" vertical="top" shrinkToFit="1"/>
    </xf>
    <xf numFmtId="4" fontId="4" fillId="2" borderId="0" xfId="0" applyNumberFormat="1" applyFont="1" applyFill="1" applyAlignment="1">
      <alignment horizontal="right" vertical="top" shrinkToFit="1"/>
    </xf>
    <xf numFmtId="0" fontId="1" fillId="2" borderId="8" xfId="0" applyFont="1" applyFill="1" applyBorder="1"/>
    <xf numFmtId="0" fontId="1" fillId="2" borderId="8" xfId="0" applyFont="1" applyFill="1" applyBorder="1" applyAlignment="1">
      <alignment shrinkToFit="1"/>
    </xf>
    <xf numFmtId="0" fontId="5" fillId="2" borderId="8" xfId="0" applyFont="1" applyFill="1" applyBorder="1" applyAlignment="1">
      <alignment shrinkToFit="1"/>
    </xf>
    <xf numFmtId="0" fontId="1" fillId="2" borderId="0" xfId="0" applyFont="1" applyFill="1" applyAlignment="1">
      <alignment shrinkToFit="1"/>
    </xf>
    <xf numFmtId="0" fontId="1" fillId="2" borderId="0" xfId="0" applyFont="1" applyFill="1" applyAlignment="1">
      <alignment wrapText="1"/>
    </xf>
    <xf numFmtId="0" fontId="1" fillId="2" borderId="0" xfId="0" applyFont="1" applyFill="1"/>
    <xf numFmtId="0" fontId="3" fillId="2" borderId="0" xfId="0" applyFont="1" applyFill="1" applyAlignment="1">
      <alignment horizontal="center" vertical="center" wrapText="1"/>
    </xf>
    <xf numFmtId="0" fontId="1" fillId="2" borderId="1" xfId="0" applyFont="1" applyFill="1" applyBorder="1"/>
    <xf numFmtId="0" fontId="6" fillId="3" borderId="7" xfId="0" applyFont="1" applyFill="1" applyBorder="1" applyAlignment="1" applyProtection="1">
      <alignment horizontal="center" vertical="center" wrapText="1"/>
      <protection locked="0"/>
    </xf>
    <xf numFmtId="49" fontId="1" fillId="2" borderId="3" xfId="0" applyNumberFormat="1" applyFont="1" applyFill="1" applyBorder="1" applyAlignment="1">
      <alignment horizontal="center" vertical="top" wrapText="1" shrinkToFit="1"/>
    </xf>
    <xf numFmtId="0" fontId="1" fillId="2" borderId="3" xfId="0" applyFont="1" applyFill="1" applyBorder="1" applyAlignment="1">
      <alignment horizontal="center" vertical="top" wrapText="1"/>
    </xf>
    <xf numFmtId="49" fontId="1" fillId="2" borderId="5" xfId="0" applyNumberFormat="1" applyFont="1" applyFill="1" applyBorder="1" applyAlignment="1">
      <alignment horizontal="center" vertical="top" wrapText="1" shrinkToFit="1"/>
    </xf>
    <xf numFmtId="0" fontId="1" fillId="2" borderId="5" xfId="0" applyFont="1" applyFill="1" applyBorder="1" applyAlignment="1">
      <alignment horizontal="center" vertical="top" wrapText="1"/>
    </xf>
    <xf numFmtId="49" fontId="1" fillId="2" borderId="6" xfId="0" applyNumberFormat="1" applyFont="1" applyFill="1" applyBorder="1" applyAlignment="1">
      <alignment horizontal="center" vertical="top" wrapText="1" shrinkToFit="1"/>
    </xf>
    <xf numFmtId="0" fontId="1" fillId="2" borderId="6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9"/>
  <sheetViews>
    <sheetView tabSelected="1" topLeftCell="B1" workbookViewId="0">
      <pane xSplit="2" ySplit="8" topLeftCell="D19" activePane="bottomRight" state="frozen"/>
      <selection activeCell="B1" sqref="B1"/>
      <selection pane="topRight" activeCell="D1" sqref="D1"/>
      <selection pane="bottomLeft" activeCell="B9" sqref="B9"/>
      <selection pane="bottomRight" activeCell="D9" sqref="D9"/>
    </sheetView>
  </sheetViews>
  <sheetFormatPr defaultRowHeight="15" x14ac:dyDescent="0.25"/>
  <cols>
    <col min="1" max="1" width="0" hidden="1" customWidth="1"/>
    <col min="2" max="2" width="5.28515625" customWidth="1"/>
    <col min="3" max="3" width="22.85546875" customWidth="1"/>
    <col min="4" max="4" width="13.140625" customWidth="1"/>
    <col min="5" max="5" width="14.7109375" customWidth="1"/>
    <col min="6" max="6" width="15.42578125" customWidth="1"/>
    <col min="7" max="7" width="14" customWidth="1"/>
    <col min="8" max="8" width="12.42578125" customWidth="1"/>
    <col min="9" max="9" width="14.28515625" customWidth="1"/>
    <col min="10" max="10" width="14.7109375" customWidth="1"/>
    <col min="11" max="11" width="13.7109375" customWidth="1"/>
    <col min="12" max="12" width="14.42578125" customWidth="1"/>
    <col min="13" max="14" width="15.28515625" customWidth="1"/>
    <col min="15" max="15" width="14.85546875" customWidth="1"/>
    <col min="16" max="16" width="17.28515625" customWidth="1"/>
    <col min="17" max="17" width="21.28515625" customWidth="1"/>
    <col min="18" max="18" width="14.85546875" customWidth="1"/>
    <col min="19" max="19" width="16.7109375" customWidth="1"/>
    <col min="20" max="20" width="15.7109375" customWidth="1"/>
    <col min="21" max="21" width="16.7109375" customWidth="1"/>
    <col min="22" max="22" width="13.7109375" customWidth="1"/>
    <col min="23" max="23" width="17.5703125" customWidth="1"/>
    <col min="24" max="24" width="15.85546875" customWidth="1"/>
  </cols>
  <sheetData>
    <row r="1" spans="1:24" x14ac:dyDescent="0.25">
      <c r="A1" s="1"/>
      <c r="B1" s="1"/>
      <c r="C1" s="1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  <c r="P1" s="36"/>
      <c r="Q1" s="1"/>
      <c r="R1" s="1"/>
      <c r="S1" s="1"/>
      <c r="T1" s="1"/>
      <c r="U1" s="2"/>
      <c r="V1" s="2"/>
      <c r="W1" s="1"/>
      <c r="X1" s="1"/>
    </row>
    <row r="2" spans="1:24" ht="18" customHeight="1" x14ac:dyDescent="0.25">
      <c r="A2" s="1"/>
      <c r="B2" s="1"/>
      <c r="C2" s="37" t="s">
        <v>92</v>
      </c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3"/>
      <c r="R2" s="4"/>
      <c r="S2" s="5"/>
      <c r="T2" s="5"/>
      <c r="U2" s="5"/>
      <c r="V2" s="5"/>
      <c r="W2" s="5"/>
      <c r="X2" s="5"/>
    </row>
    <row r="3" spans="1:24" x14ac:dyDescent="0.25">
      <c r="A3" s="1"/>
      <c r="B3" s="6"/>
      <c r="C3" s="6"/>
      <c r="D3" s="38"/>
      <c r="E3" s="38"/>
      <c r="F3" s="38"/>
      <c r="G3" s="38"/>
      <c r="H3" s="38"/>
      <c r="I3" s="38"/>
      <c r="J3" s="38"/>
      <c r="K3" s="38"/>
      <c r="L3" s="38"/>
      <c r="M3" s="38"/>
      <c r="N3" s="38"/>
      <c r="O3" s="38"/>
      <c r="P3" s="38"/>
      <c r="Q3" s="1"/>
      <c r="R3" s="1"/>
      <c r="S3" s="1"/>
      <c r="T3" s="1"/>
      <c r="U3" s="1"/>
      <c r="V3" s="1"/>
      <c r="W3" s="1"/>
      <c r="X3" s="1"/>
    </row>
    <row r="4" spans="1:24" ht="15" customHeight="1" x14ac:dyDescent="0.25">
      <c r="A4" s="7"/>
      <c r="B4" s="40" t="s">
        <v>0</v>
      </c>
      <c r="C4" s="40" t="s">
        <v>1</v>
      </c>
      <c r="D4" s="41" t="s">
        <v>2</v>
      </c>
      <c r="E4" s="41" t="s">
        <v>3</v>
      </c>
      <c r="F4" s="41" t="s">
        <v>4</v>
      </c>
      <c r="G4" s="41" t="s">
        <v>5</v>
      </c>
      <c r="H4" s="41" t="s">
        <v>6</v>
      </c>
      <c r="I4" s="41" t="s">
        <v>7</v>
      </c>
      <c r="J4" s="41" t="s">
        <v>8</v>
      </c>
      <c r="K4" s="41" t="s">
        <v>9</v>
      </c>
      <c r="L4" s="41" t="s">
        <v>10</v>
      </c>
      <c r="M4" s="41" t="s">
        <v>11</v>
      </c>
      <c r="N4" s="41" t="s">
        <v>12</v>
      </c>
      <c r="O4" s="41" t="s">
        <v>13</v>
      </c>
      <c r="P4" s="41" t="s">
        <v>14</v>
      </c>
      <c r="Q4" s="8"/>
      <c r="R4" s="4"/>
      <c r="S4" s="4"/>
      <c r="T4" s="4"/>
      <c r="U4" s="1"/>
      <c r="V4" s="1"/>
      <c r="W4" s="1"/>
      <c r="X4" s="4"/>
    </row>
    <row r="5" spans="1:24" x14ac:dyDescent="0.25">
      <c r="A5" s="7"/>
      <c r="B5" s="42"/>
      <c r="C5" s="42"/>
      <c r="D5" s="43"/>
      <c r="E5" s="43"/>
      <c r="F5" s="43"/>
      <c r="G5" s="43"/>
      <c r="H5" s="43"/>
      <c r="I5" s="43"/>
      <c r="J5" s="43"/>
      <c r="K5" s="43"/>
      <c r="L5" s="43"/>
      <c r="M5" s="43"/>
      <c r="N5" s="43"/>
      <c r="O5" s="43"/>
      <c r="P5" s="43"/>
      <c r="Q5" s="8"/>
      <c r="R5" s="4"/>
      <c r="S5" s="4"/>
      <c r="T5" s="4"/>
      <c r="U5" s="1"/>
      <c r="V5" s="1"/>
      <c r="W5" s="1"/>
      <c r="X5" s="4"/>
    </row>
    <row r="6" spans="1:24" ht="68.25" customHeight="1" x14ac:dyDescent="0.25">
      <c r="A6" s="7"/>
      <c r="B6" s="44"/>
      <c r="C6" s="44"/>
      <c r="D6" s="45"/>
      <c r="E6" s="45"/>
      <c r="F6" s="45"/>
      <c r="G6" s="45"/>
      <c r="H6" s="45"/>
      <c r="I6" s="45"/>
      <c r="J6" s="45"/>
      <c r="K6" s="45"/>
      <c r="L6" s="45"/>
      <c r="M6" s="45"/>
      <c r="N6" s="45"/>
      <c r="O6" s="45"/>
      <c r="P6" s="45"/>
      <c r="Q6" s="8"/>
      <c r="R6" s="4"/>
      <c r="S6" s="4"/>
      <c r="T6" s="4"/>
      <c r="U6" s="1"/>
      <c r="V6" s="1"/>
      <c r="W6" s="1"/>
      <c r="X6" s="4"/>
    </row>
    <row r="7" spans="1:24" x14ac:dyDescent="0.25">
      <c r="A7" s="7"/>
      <c r="B7" s="9"/>
      <c r="C7" s="10" t="s">
        <v>15</v>
      </c>
      <c r="D7" s="11" t="s">
        <v>16</v>
      </c>
      <c r="E7" s="11" t="s">
        <v>16</v>
      </c>
      <c r="F7" s="11"/>
      <c r="G7" s="11"/>
      <c r="H7" s="11" t="s">
        <v>16</v>
      </c>
      <c r="I7" s="11"/>
      <c r="J7" s="11"/>
      <c r="K7" s="11" t="s">
        <v>17</v>
      </c>
      <c r="L7" s="11" t="s">
        <v>18</v>
      </c>
      <c r="M7" s="11"/>
      <c r="N7" s="11" t="s">
        <v>19</v>
      </c>
      <c r="O7" s="11" t="s">
        <v>19</v>
      </c>
      <c r="P7" s="11" t="s">
        <v>20</v>
      </c>
      <c r="Q7" s="8"/>
      <c r="R7" s="1"/>
      <c r="S7" s="1"/>
      <c r="T7" s="1"/>
      <c r="U7" s="1"/>
      <c r="V7" s="1"/>
      <c r="W7" s="1"/>
      <c r="X7" s="1"/>
    </row>
    <row r="8" spans="1:24" ht="64.5" customHeight="1" x14ac:dyDescent="0.25">
      <c r="A8" s="7"/>
      <c r="B8" s="12"/>
      <c r="C8" s="10" t="s">
        <v>21</v>
      </c>
      <c r="D8" s="39" t="s">
        <v>22</v>
      </c>
      <c r="E8" s="39" t="s">
        <v>23</v>
      </c>
      <c r="F8" s="39" t="s">
        <v>24</v>
      </c>
      <c r="G8" s="39" t="s">
        <v>25</v>
      </c>
      <c r="H8" s="39" t="s">
        <v>26</v>
      </c>
      <c r="I8" s="39" t="s">
        <v>27</v>
      </c>
      <c r="J8" s="39" t="s">
        <v>28</v>
      </c>
      <c r="K8" s="39" t="s">
        <v>29</v>
      </c>
      <c r="L8" s="39" t="s">
        <v>30</v>
      </c>
      <c r="M8" s="39" t="s">
        <v>31</v>
      </c>
      <c r="N8" s="39" t="s">
        <v>32</v>
      </c>
      <c r="O8" s="39" t="s">
        <v>33</v>
      </c>
      <c r="P8" s="39" t="s">
        <v>34</v>
      </c>
      <c r="Q8" s="8"/>
      <c r="R8" s="1"/>
      <c r="S8" s="1"/>
      <c r="T8" s="1"/>
      <c r="U8" s="1"/>
      <c r="V8" s="1"/>
      <c r="W8" s="1"/>
      <c r="X8" s="1"/>
    </row>
    <row r="9" spans="1:24" x14ac:dyDescent="0.25">
      <c r="A9" s="13" t="s">
        <v>35</v>
      </c>
      <c r="B9" s="14" t="s">
        <v>36</v>
      </c>
      <c r="C9" s="15" t="s">
        <v>37</v>
      </c>
      <c r="D9" s="16">
        <v>32394</v>
      </c>
      <c r="E9" s="16">
        <v>0</v>
      </c>
      <c r="F9" s="17">
        <v>0</v>
      </c>
      <c r="G9" s="18">
        <v>0.91126415169999997</v>
      </c>
      <c r="H9" s="16">
        <v>32394</v>
      </c>
      <c r="I9" s="17">
        <v>1</v>
      </c>
      <c r="J9" s="19">
        <v>1.0995880419999999</v>
      </c>
      <c r="K9" s="20">
        <v>2150.0300000000002</v>
      </c>
      <c r="L9" s="20">
        <v>2396.2800000000002</v>
      </c>
      <c r="M9" s="19">
        <v>0.97944730999999996</v>
      </c>
      <c r="N9" s="20">
        <v>30855.51</v>
      </c>
      <c r="O9" s="20">
        <v>33705.5</v>
      </c>
      <c r="P9" s="20">
        <v>100</v>
      </c>
      <c r="Q9" s="8"/>
      <c r="R9" s="21"/>
      <c r="S9" s="21"/>
      <c r="T9" s="22"/>
      <c r="U9" s="4"/>
      <c r="V9" s="4"/>
      <c r="W9" s="22"/>
      <c r="X9" s="1"/>
    </row>
    <row r="10" spans="1:24" x14ac:dyDescent="0.25">
      <c r="A10" s="13" t="s">
        <v>35</v>
      </c>
      <c r="B10" s="14" t="s">
        <v>38</v>
      </c>
      <c r="C10" s="15" t="s">
        <v>39</v>
      </c>
      <c r="D10" s="16">
        <v>399983</v>
      </c>
      <c r="E10" s="16">
        <v>0</v>
      </c>
      <c r="F10" s="17">
        <v>0</v>
      </c>
      <c r="G10" s="18">
        <v>0.91126415169999997</v>
      </c>
      <c r="H10" s="16">
        <v>399983</v>
      </c>
      <c r="I10" s="17">
        <v>1</v>
      </c>
      <c r="J10" s="19">
        <v>1.0995880419999999</v>
      </c>
      <c r="K10" s="20">
        <v>1871</v>
      </c>
      <c r="L10" s="20">
        <v>2396.2800000000002</v>
      </c>
      <c r="M10" s="19">
        <v>0.95615871269999997</v>
      </c>
      <c r="N10" s="20">
        <v>1061178.1000000001</v>
      </c>
      <c r="O10" s="20">
        <v>1167863.56</v>
      </c>
      <c r="P10" s="20">
        <v>100</v>
      </c>
      <c r="Q10" s="8"/>
      <c r="R10" s="21"/>
      <c r="S10" s="21"/>
      <c r="T10" s="22"/>
      <c r="U10" s="4"/>
      <c r="V10" s="4"/>
      <c r="W10" s="22"/>
      <c r="X10" s="1"/>
    </row>
    <row r="11" spans="1:24" x14ac:dyDescent="0.25">
      <c r="A11" s="13" t="s">
        <v>35</v>
      </c>
      <c r="B11" s="14" t="s">
        <v>40</v>
      </c>
      <c r="C11" s="15" t="s">
        <v>41</v>
      </c>
      <c r="D11" s="16">
        <v>78383</v>
      </c>
      <c r="E11" s="16">
        <v>0</v>
      </c>
      <c r="F11" s="17">
        <v>0</v>
      </c>
      <c r="G11" s="18">
        <v>0.91126415169999997</v>
      </c>
      <c r="H11" s="16">
        <v>78383</v>
      </c>
      <c r="I11" s="17">
        <v>1</v>
      </c>
      <c r="J11" s="19">
        <v>1.0995880419999999</v>
      </c>
      <c r="K11" s="20">
        <v>2202.62</v>
      </c>
      <c r="L11" s="20">
        <v>2396.2800000000002</v>
      </c>
      <c r="M11" s="19">
        <v>0.98383661339999995</v>
      </c>
      <c r="N11" s="20">
        <v>89097.91</v>
      </c>
      <c r="O11" s="20">
        <v>96951.79</v>
      </c>
      <c r="P11" s="20">
        <v>100</v>
      </c>
      <c r="Q11" s="8"/>
      <c r="R11" s="21"/>
      <c r="S11" s="21"/>
      <c r="T11" s="22"/>
      <c r="U11" s="4"/>
      <c r="V11" s="4"/>
      <c r="W11" s="22"/>
      <c r="X11" s="1"/>
    </row>
    <row r="12" spans="1:24" x14ac:dyDescent="0.25">
      <c r="A12" s="13" t="s">
        <v>35</v>
      </c>
      <c r="B12" s="14" t="s">
        <v>42</v>
      </c>
      <c r="C12" s="15" t="s">
        <v>43</v>
      </c>
      <c r="D12" s="16">
        <v>30471</v>
      </c>
      <c r="E12" s="16">
        <v>0</v>
      </c>
      <c r="F12" s="17">
        <v>0</v>
      </c>
      <c r="G12" s="18">
        <v>0.91126415169999997</v>
      </c>
      <c r="H12" s="16">
        <v>30471</v>
      </c>
      <c r="I12" s="17">
        <v>1</v>
      </c>
      <c r="J12" s="19">
        <v>1.0995880419999999</v>
      </c>
      <c r="K12" s="20">
        <v>2175.64</v>
      </c>
      <c r="L12" s="20">
        <v>2396.2800000000002</v>
      </c>
      <c r="M12" s="19">
        <v>0.98158478979999997</v>
      </c>
      <c r="N12" s="20">
        <v>25706.86</v>
      </c>
      <c r="O12" s="20">
        <v>26694.93</v>
      </c>
      <c r="P12" s="20">
        <v>100</v>
      </c>
      <c r="Q12" s="8"/>
      <c r="R12" s="21"/>
      <c r="S12" s="21"/>
      <c r="T12" s="22"/>
      <c r="U12" s="4"/>
      <c r="V12" s="4"/>
      <c r="W12" s="22"/>
      <c r="X12" s="1"/>
    </row>
    <row r="13" spans="1:24" x14ac:dyDescent="0.25">
      <c r="A13" s="13" t="s">
        <v>35</v>
      </c>
      <c r="B13" s="14" t="s">
        <v>44</v>
      </c>
      <c r="C13" s="15" t="s">
        <v>45</v>
      </c>
      <c r="D13" s="16">
        <v>31343</v>
      </c>
      <c r="E13" s="16">
        <v>0</v>
      </c>
      <c r="F13" s="17">
        <v>0</v>
      </c>
      <c r="G13" s="18">
        <v>0.91126415169999997</v>
      </c>
      <c r="H13" s="16">
        <v>31343</v>
      </c>
      <c r="I13" s="17">
        <v>1</v>
      </c>
      <c r="J13" s="19">
        <v>1.0995880419999999</v>
      </c>
      <c r="K13" s="20">
        <v>2385.12</v>
      </c>
      <c r="L13" s="20">
        <v>2396.2800000000002</v>
      </c>
      <c r="M13" s="19">
        <v>0.99906855630000002</v>
      </c>
      <c r="N13" s="20">
        <v>76691.22</v>
      </c>
      <c r="O13" s="20">
        <v>80134.28</v>
      </c>
      <c r="P13" s="20">
        <v>100</v>
      </c>
      <c r="Q13" s="8"/>
      <c r="R13" s="21"/>
      <c r="S13" s="21"/>
      <c r="T13" s="22"/>
      <c r="U13" s="4"/>
      <c r="V13" s="4"/>
      <c r="W13" s="22"/>
      <c r="X13" s="1"/>
    </row>
    <row r="14" spans="1:24" x14ac:dyDescent="0.25">
      <c r="A14" s="13" t="s">
        <v>35</v>
      </c>
      <c r="B14" s="14" t="s">
        <v>46</v>
      </c>
      <c r="C14" s="15" t="s">
        <v>47</v>
      </c>
      <c r="D14" s="16">
        <v>54973</v>
      </c>
      <c r="E14" s="16">
        <v>0</v>
      </c>
      <c r="F14" s="17">
        <v>0</v>
      </c>
      <c r="G14" s="18">
        <v>0.91126415169999997</v>
      </c>
      <c r="H14" s="16">
        <v>54973</v>
      </c>
      <c r="I14" s="17">
        <v>1</v>
      </c>
      <c r="J14" s="19">
        <v>1.0995880419999999</v>
      </c>
      <c r="K14" s="20">
        <v>1967.62</v>
      </c>
      <c r="L14" s="20">
        <v>2396.2800000000002</v>
      </c>
      <c r="M14" s="19">
        <v>0.96422287880000002</v>
      </c>
      <c r="N14" s="20">
        <v>75173.95</v>
      </c>
      <c r="O14" s="20">
        <v>86221.35</v>
      </c>
      <c r="P14" s="20">
        <v>100</v>
      </c>
      <c r="Q14" s="8"/>
      <c r="R14" s="21"/>
      <c r="S14" s="21"/>
      <c r="T14" s="22"/>
      <c r="U14" s="4"/>
      <c r="V14" s="4"/>
      <c r="W14" s="22"/>
      <c r="X14" s="1"/>
    </row>
    <row r="15" spans="1:24" x14ac:dyDescent="0.25">
      <c r="A15" s="13" t="s">
        <v>35</v>
      </c>
      <c r="B15" s="14" t="s">
        <v>48</v>
      </c>
      <c r="C15" s="15" t="s">
        <v>49</v>
      </c>
      <c r="D15" s="16">
        <v>38406</v>
      </c>
      <c r="E15" s="16">
        <v>3517</v>
      </c>
      <c r="F15" s="17">
        <v>9.1574233199999994E-2</v>
      </c>
      <c r="G15" s="18">
        <v>0.99471246759999998</v>
      </c>
      <c r="H15" s="16">
        <v>32467</v>
      </c>
      <c r="I15" s="17">
        <v>0.8453627037</v>
      </c>
      <c r="J15" s="19">
        <v>1.014569381</v>
      </c>
      <c r="K15" s="20">
        <v>2305.9</v>
      </c>
      <c r="L15" s="20">
        <v>2396.2800000000002</v>
      </c>
      <c r="M15" s="19">
        <v>0.99245664109999998</v>
      </c>
      <c r="N15" s="20">
        <v>59313.1</v>
      </c>
      <c r="O15" s="20">
        <v>77584.7</v>
      </c>
      <c r="P15" s="20">
        <v>100</v>
      </c>
      <c r="Q15" s="8"/>
      <c r="R15" s="21"/>
      <c r="S15" s="21"/>
      <c r="T15" s="22"/>
      <c r="U15" s="4"/>
      <c r="V15" s="4"/>
      <c r="W15" s="22"/>
      <c r="X15" s="1"/>
    </row>
    <row r="16" spans="1:24" ht="25.5" x14ac:dyDescent="0.25">
      <c r="A16" s="13" t="s">
        <v>35</v>
      </c>
      <c r="B16" s="14" t="s">
        <v>50</v>
      </c>
      <c r="C16" s="15" t="s">
        <v>51</v>
      </c>
      <c r="D16" s="16">
        <v>4074</v>
      </c>
      <c r="E16" s="16">
        <v>1825</v>
      </c>
      <c r="F16" s="17">
        <v>0.44796269020000001</v>
      </c>
      <c r="G16" s="18">
        <v>1.3194764926</v>
      </c>
      <c r="H16" s="16">
        <v>1590</v>
      </c>
      <c r="I16" s="17">
        <v>0.3902798233</v>
      </c>
      <c r="J16" s="19">
        <v>0.76436753430000004</v>
      </c>
      <c r="K16" s="20">
        <v>5827.77</v>
      </c>
      <c r="L16" s="20">
        <v>2396.2800000000002</v>
      </c>
      <c r="M16" s="19">
        <v>1.2864014222</v>
      </c>
      <c r="N16" s="20">
        <v>3624.06</v>
      </c>
      <c r="O16" s="20">
        <v>3211.41</v>
      </c>
      <c r="P16" s="20">
        <v>79.180372707499998</v>
      </c>
      <c r="Q16" s="8"/>
      <c r="R16" s="21"/>
      <c r="S16" s="21"/>
      <c r="T16" s="22"/>
      <c r="U16" s="4"/>
      <c r="V16" s="4"/>
      <c r="W16" s="22"/>
      <c r="X16" s="1"/>
    </row>
    <row r="17" spans="1:24" x14ac:dyDescent="0.25">
      <c r="A17" s="13" t="s">
        <v>35</v>
      </c>
      <c r="B17" s="14" t="s">
        <v>52</v>
      </c>
      <c r="C17" s="15" t="s">
        <v>53</v>
      </c>
      <c r="D17" s="16">
        <v>16127</v>
      </c>
      <c r="E17" s="16">
        <v>5111</v>
      </c>
      <c r="F17" s="17">
        <v>0.31692193219999998</v>
      </c>
      <c r="G17" s="18">
        <v>1.2000637473</v>
      </c>
      <c r="H17" s="16">
        <v>9979</v>
      </c>
      <c r="I17" s="17">
        <v>0.61877596580000005</v>
      </c>
      <c r="J17" s="19">
        <v>0.88999334730000002</v>
      </c>
      <c r="K17" s="20">
        <v>2595.25</v>
      </c>
      <c r="L17" s="20">
        <v>2396.2800000000002</v>
      </c>
      <c r="M17" s="19">
        <v>1.0166065735000001</v>
      </c>
      <c r="N17" s="20">
        <v>13792.85</v>
      </c>
      <c r="O17" s="20">
        <v>14231.81</v>
      </c>
      <c r="P17" s="20">
        <v>100</v>
      </c>
      <c r="Q17" s="8"/>
      <c r="R17" s="21"/>
      <c r="S17" s="21"/>
      <c r="T17" s="22"/>
      <c r="U17" s="4"/>
      <c r="V17" s="4"/>
      <c r="W17" s="22"/>
      <c r="X17" s="1"/>
    </row>
    <row r="18" spans="1:24" ht="25.5" x14ac:dyDescent="0.25">
      <c r="A18" s="13" t="s">
        <v>35</v>
      </c>
      <c r="B18" s="14" t="s">
        <v>54</v>
      </c>
      <c r="C18" s="15" t="s">
        <v>55</v>
      </c>
      <c r="D18" s="16">
        <v>15078</v>
      </c>
      <c r="E18" s="16">
        <v>4788</v>
      </c>
      <c r="F18" s="17">
        <v>0.31754874649999998</v>
      </c>
      <c r="G18" s="18">
        <v>1.2006349408000001</v>
      </c>
      <c r="H18" s="16">
        <v>7558</v>
      </c>
      <c r="I18" s="17">
        <v>0.50126011410000004</v>
      </c>
      <c r="J18" s="19">
        <v>0.82538383469999999</v>
      </c>
      <c r="K18" s="20">
        <v>2619.31</v>
      </c>
      <c r="L18" s="20">
        <v>2396.2800000000002</v>
      </c>
      <c r="M18" s="19">
        <v>1.0186146861000001</v>
      </c>
      <c r="N18" s="20">
        <v>26842.79</v>
      </c>
      <c r="O18" s="20">
        <v>28001.71</v>
      </c>
      <c r="P18" s="20">
        <v>100</v>
      </c>
      <c r="Q18" s="8"/>
      <c r="R18" s="21"/>
      <c r="S18" s="21"/>
      <c r="T18" s="22"/>
      <c r="U18" s="4"/>
      <c r="V18" s="4"/>
      <c r="W18" s="22"/>
      <c r="X18" s="1"/>
    </row>
    <row r="19" spans="1:24" x14ac:dyDescent="0.25">
      <c r="A19" s="13" t="s">
        <v>35</v>
      </c>
      <c r="B19" s="14" t="s">
        <v>56</v>
      </c>
      <c r="C19" s="15" t="s">
        <v>57</v>
      </c>
      <c r="D19" s="16">
        <v>13601</v>
      </c>
      <c r="E19" s="16">
        <v>3399</v>
      </c>
      <c r="F19" s="17">
        <v>0.249908095</v>
      </c>
      <c r="G19" s="18">
        <v>1.1389964398000001</v>
      </c>
      <c r="H19" s="16">
        <v>9238</v>
      </c>
      <c r="I19" s="17">
        <v>0.67921476359999999</v>
      </c>
      <c r="J19" s="19">
        <v>0.92322223699999995</v>
      </c>
      <c r="K19" s="20">
        <v>3747.11</v>
      </c>
      <c r="L19" s="20">
        <v>2396.2800000000002</v>
      </c>
      <c r="M19" s="19">
        <v>1.1127439197</v>
      </c>
      <c r="N19" s="20">
        <v>15854.51</v>
      </c>
      <c r="O19" s="20">
        <v>23924.78</v>
      </c>
      <c r="P19" s="20">
        <v>100</v>
      </c>
      <c r="Q19" s="8"/>
      <c r="R19" s="21"/>
      <c r="S19" s="21"/>
      <c r="T19" s="22"/>
      <c r="U19" s="4"/>
      <c r="V19" s="4"/>
      <c r="W19" s="22"/>
      <c r="X19" s="1"/>
    </row>
    <row r="20" spans="1:24" x14ac:dyDescent="0.25">
      <c r="A20" s="13" t="s">
        <v>35</v>
      </c>
      <c r="B20" s="14" t="s">
        <v>58</v>
      </c>
      <c r="C20" s="15" t="s">
        <v>59</v>
      </c>
      <c r="D20" s="16">
        <v>37365</v>
      </c>
      <c r="E20" s="16">
        <v>11361</v>
      </c>
      <c r="F20" s="17">
        <v>0.3040545965</v>
      </c>
      <c r="G20" s="18">
        <v>1.1883382056</v>
      </c>
      <c r="H20" s="16">
        <v>0</v>
      </c>
      <c r="I20" s="17">
        <v>0</v>
      </c>
      <c r="J20" s="19">
        <v>0.54979402099999997</v>
      </c>
      <c r="K20" s="20">
        <v>2921.83</v>
      </c>
      <c r="L20" s="20">
        <v>2396.2800000000002</v>
      </c>
      <c r="M20" s="19">
        <v>1.0438638223000001</v>
      </c>
      <c r="N20" s="20">
        <v>205792.15</v>
      </c>
      <c r="O20" s="20">
        <v>244800.55</v>
      </c>
      <c r="P20" s="20">
        <v>100</v>
      </c>
      <c r="Q20" s="8"/>
      <c r="R20" s="21"/>
      <c r="S20" s="21"/>
      <c r="T20" s="22"/>
      <c r="U20" s="4"/>
      <c r="V20" s="4"/>
      <c r="W20" s="22"/>
      <c r="X20" s="1"/>
    </row>
    <row r="21" spans="1:24" x14ac:dyDescent="0.25">
      <c r="A21" s="13" t="s">
        <v>35</v>
      </c>
      <c r="B21" s="14" t="s">
        <v>60</v>
      </c>
      <c r="C21" s="15" t="s">
        <v>61</v>
      </c>
      <c r="D21" s="16">
        <v>7864</v>
      </c>
      <c r="E21" s="16">
        <v>3697</v>
      </c>
      <c r="F21" s="17">
        <v>0.47011698880000002</v>
      </c>
      <c r="G21" s="18">
        <v>1.3396649107</v>
      </c>
      <c r="H21" s="16">
        <v>2804</v>
      </c>
      <c r="I21" s="17">
        <v>0.35656154629999998</v>
      </c>
      <c r="J21" s="19">
        <v>0.74582942720000001</v>
      </c>
      <c r="K21" s="20">
        <v>3724.6</v>
      </c>
      <c r="L21" s="20">
        <v>2396.2800000000002</v>
      </c>
      <c r="M21" s="19">
        <v>1.1108651744</v>
      </c>
      <c r="N21" s="20">
        <v>10571.33</v>
      </c>
      <c r="O21" s="20">
        <v>16291.29</v>
      </c>
      <c r="P21" s="20">
        <v>100</v>
      </c>
      <c r="Q21" s="8"/>
      <c r="R21" s="21"/>
      <c r="S21" s="21"/>
      <c r="T21" s="22"/>
      <c r="U21" s="4"/>
      <c r="V21" s="4"/>
      <c r="W21" s="22"/>
      <c r="X21" s="1"/>
    </row>
    <row r="22" spans="1:24" x14ac:dyDescent="0.25">
      <c r="A22" s="13" t="s">
        <v>35</v>
      </c>
      <c r="B22" s="14" t="s">
        <v>62</v>
      </c>
      <c r="C22" s="15" t="s">
        <v>63</v>
      </c>
      <c r="D22" s="16">
        <v>19604</v>
      </c>
      <c r="E22" s="16">
        <v>5675</v>
      </c>
      <c r="F22" s="17">
        <v>0.28948173840000002</v>
      </c>
      <c r="G22" s="18">
        <v>1.1750584824000001</v>
      </c>
      <c r="H22" s="16">
        <v>8785</v>
      </c>
      <c r="I22" s="17">
        <v>0.44812283209999998</v>
      </c>
      <c r="J22" s="19">
        <v>0.79616927469999998</v>
      </c>
      <c r="K22" s="20">
        <v>2988.06</v>
      </c>
      <c r="L22" s="20">
        <v>2396.2800000000002</v>
      </c>
      <c r="M22" s="19">
        <v>1.0493915569000001</v>
      </c>
      <c r="N22" s="20">
        <v>42018.93</v>
      </c>
      <c r="O22" s="20">
        <v>46576.93</v>
      </c>
      <c r="P22" s="20">
        <v>100</v>
      </c>
      <c r="Q22" s="8"/>
      <c r="R22" s="21"/>
      <c r="S22" s="21"/>
      <c r="T22" s="22"/>
      <c r="U22" s="4"/>
      <c r="V22" s="4"/>
      <c r="W22" s="22"/>
      <c r="X22" s="1"/>
    </row>
    <row r="23" spans="1:24" x14ac:dyDescent="0.25">
      <c r="A23" s="13" t="s">
        <v>35</v>
      </c>
      <c r="B23" s="14" t="s">
        <v>64</v>
      </c>
      <c r="C23" s="15" t="s">
        <v>65</v>
      </c>
      <c r="D23" s="16">
        <v>19343</v>
      </c>
      <c r="E23" s="16">
        <v>4216</v>
      </c>
      <c r="F23" s="17">
        <v>0.21795998550000001</v>
      </c>
      <c r="G23" s="18">
        <v>1.1098832729999999</v>
      </c>
      <c r="H23" s="16">
        <v>7948</v>
      </c>
      <c r="I23" s="17">
        <v>0.41089799929999998</v>
      </c>
      <c r="J23" s="19">
        <v>0.77570328420000001</v>
      </c>
      <c r="K23" s="20">
        <v>3716.4</v>
      </c>
      <c r="L23" s="20">
        <v>2396.2800000000002</v>
      </c>
      <c r="M23" s="19">
        <v>1.1101807802000001</v>
      </c>
      <c r="N23" s="20">
        <v>22275.84</v>
      </c>
      <c r="O23" s="20">
        <v>25587.99</v>
      </c>
      <c r="P23" s="20">
        <v>100</v>
      </c>
      <c r="Q23" s="8"/>
      <c r="R23" s="21"/>
      <c r="S23" s="21"/>
      <c r="T23" s="22"/>
      <c r="U23" s="4"/>
      <c r="V23" s="4"/>
      <c r="W23" s="22"/>
      <c r="X23" s="1"/>
    </row>
    <row r="24" spans="1:24" x14ac:dyDescent="0.25">
      <c r="A24" s="13" t="s">
        <v>35</v>
      </c>
      <c r="B24" s="14" t="s">
        <v>66</v>
      </c>
      <c r="C24" s="15" t="s">
        <v>67</v>
      </c>
      <c r="D24" s="16">
        <v>17677</v>
      </c>
      <c r="E24" s="16">
        <v>4630</v>
      </c>
      <c r="F24" s="17">
        <v>0.2619222719</v>
      </c>
      <c r="G24" s="18">
        <v>1.1499445286000001</v>
      </c>
      <c r="H24" s="16">
        <v>7532</v>
      </c>
      <c r="I24" s="17">
        <v>0.42609039999999998</v>
      </c>
      <c r="J24" s="19">
        <v>0.78405597530000004</v>
      </c>
      <c r="K24" s="20">
        <v>4443.18</v>
      </c>
      <c r="L24" s="20">
        <v>2396.2800000000002</v>
      </c>
      <c r="M24" s="19">
        <v>1.1708398016999999</v>
      </c>
      <c r="N24" s="20">
        <v>40596.089999999997</v>
      </c>
      <c r="O24" s="20">
        <v>45012.35</v>
      </c>
      <c r="P24" s="20">
        <v>100</v>
      </c>
      <c r="Q24" s="8"/>
      <c r="R24" s="21"/>
      <c r="S24" s="21"/>
      <c r="T24" s="22"/>
      <c r="U24" s="4"/>
      <c r="V24" s="4"/>
      <c r="W24" s="22"/>
      <c r="X24" s="1"/>
    </row>
    <row r="25" spans="1:24" x14ac:dyDescent="0.25">
      <c r="A25" s="13" t="s">
        <v>35</v>
      </c>
      <c r="B25" s="14" t="s">
        <v>68</v>
      </c>
      <c r="C25" s="15" t="s">
        <v>69</v>
      </c>
      <c r="D25" s="16">
        <v>7657</v>
      </c>
      <c r="E25" s="16">
        <v>4363</v>
      </c>
      <c r="F25" s="17">
        <v>0.56980540680000002</v>
      </c>
      <c r="G25" s="18">
        <v>1.4305073923</v>
      </c>
      <c r="H25" s="16">
        <v>2566</v>
      </c>
      <c r="I25" s="17">
        <v>0.33511819250000002</v>
      </c>
      <c r="J25" s="19">
        <v>0.73403999949999998</v>
      </c>
      <c r="K25" s="20">
        <v>4920.46</v>
      </c>
      <c r="L25" s="20">
        <v>2396.2800000000002</v>
      </c>
      <c r="M25" s="19">
        <v>1.2106748794</v>
      </c>
      <c r="N25" s="20">
        <v>7179.17</v>
      </c>
      <c r="O25" s="20">
        <v>7563.4</v>
      </c>
      <c r="P25" s="20">
        <v>100</v>
      </c>
      <c r="Q25" s="8"/>
      <c r="R25" s="21"/>
      <c r="S25" s="21"/>
      <c r="T25" s="22"/>
      <c r="U25" s="4"/>
      <c r="V25" s="4"/>
      <c r="W25" s="22"/>
      <c r="X25" s="1"/>
    </row>
    <row r="26" spans="1:24" x14ac:dyDescent="0.25">
      <c r="A26" s="13" t="s">
        <v>35</v>
      </c>
      <c r="B26" s="14" t="s">
        <v>70</v>
      </c>
      <c r="C26" s="15" t="s">
        <v>71</v>
      </c>
      <c r="D26" s="16">
        <v>8989</v>
      </c>
      <c r="E26" s="16">
        <v>3190</v>
      </c>
      <c r="F26" s="17">
        <v>0.35487818440000002</v>
      </c>
      <c r="G26" s="18">
        <v>1.2346519194000001</v>
      </c>
      <c r="H26" s="16">
        <v>4587</v>
      </c>
      <c r="I26" s="17">
        <v>0.51029035489999996</v>
      </c>
      <c r="J26" s="19">
        <v>0.83034860710000002</v>
      </c>
      <c r="K26" s="20">
        <v>3239.86</v>
      </c>
      <c r="L26" s="20">
        <v>2396.2800000000002</v>
      </c>
      <c r="M26" s="19">
        <v>1.0704074648999999</v>
      </c>
      <c r="N26" s="20">
        <v>14227.43</v>
      </c>
      <c r="O26" s="20">
        <v>18320.689999999999</v>
      </c>
      <c r="P26" s="20">
        <v>100</v>
      </c>
      <c r="Q26" s="8"/>
      <c r="R26" s="21"/>
      <c r="S26" s="21"/>
      <c r="T26" s="22"/>
      <c r="U26" s="4"/>
      <c r="V26" s="4"/>
      <c r="W26" s="22"/>
      <c r="X26" s="1"/>
    </row>
    <row r="27" spans="1:24" x14ac:dyDescent="0.25">
      <c r="A27" s="13" t="s">
        <v>35</v>
      </c>
      <c r="B27" s="14" t="s">
        <v>72</v>
      </c>
      <c r="C27" s="15" t="s">
        <v>73</v>
      </c>
      <c r="D27" s="16">
        <v>5269</v>
      </c>
      <c r="E27" s="16">
        <v>1804</v>
      </c>
      <c r="F27" s="17">
        <v>0.3423799582</v>
      </c>
      <c r="G27" s="18">
        <v>1.2232627339</v>
      </c>
      <c r="H27" s="16">
        <v>3076</v>
      </c>
      <c r="I27" s="17">
        <v>0.5837919909</v>
      </c>
      <c r="J27" s="19">
        <v>0.87075936710000001</v>
      </c>
      <c r="K27" s="20">
        <v>4799.43</v>
      </c>
      <c r="L27" s="20">
        <v>2396.2800000000002</v>
      </c>
      <c r="M27" s="19">
        <v>1.2005733888000001</v>
      </c>
      <c r="N27" s="20">
        <v>5873.86</v>
      </c>
      <c r="O27" s="20">
        <v>5993.72</v>
      </c>
      <c r="P27" s="20">
        <v>100</v>
      </c>
      <c r="Q27" s="8"/>
      <c r="R27" s="21"/>
      <c r="S27" s="21"/>
      <c r="T27" s="22"/>
      <c r="U27" s="4"/>
      <c r="V27" s="4"/>
      <c r="W27" s="22"/>
      <c r="X27" s="1"/>
    </row>
    <row r="28" spans="1:24" x14ac:dyDescent="0.25">
      <c r="A28" s="13" t="s">
        <v>35</v>
      </c>
      <c r="B28" s="14" t="s">
        <v>74</v>
      </c>
      <c r="C28" s="15" t="s">
        <v>75</v>
      </c>
      <c r="D28" s="16">
        <v>22714</v>
      </c>
      <c r="E28" s="16">
        <v>4112</v>
      </c>
      <c r="F28" s="17">
        <v>0.18103372370000001</v>
      </c>
      <c r="G28" s="18">
        <v>1.0762336942999999</v>
      </c>
      <c r="H28" s="16">
        <v>16594</v>
      </c>
      <c r="I28" s="17">
        <v>0.73056264859999998</v>
      </c>
      <c r="J28" s="19">
        <v>0.95145299709999998</v>
      </c>
      <c r="K28" s="20">
        <v>3134.95</v>
      </c>
      <c r="L28" s="20">
        <v>2396.2800000000002</v>
      </c>
      <c r="M28" s="19">
        <v>1.061651393</v>
      </c>
      <c r="N28" s="20">
        <v>34264.410000000003</v>
      </c>
      <c r="O28" s="20">
        <v>36871.86</v>
      </c>
      <c r="P28" s="20">
        <v>100</v>
      </c>
      <c r="Q28" s="8"/>
      <c r="R28" s="21"/>
      <c r="S28" s="21"/>
      <c r="T28" s="22"/>
      <c r="U28" s="4"/>
      <c r="V28" s="4"/>
      <c r="W28" s="22"/>
      <c r="X28" s="1"/>
    </row>
    <row r="29" spans="1:24" x14ac:dyDescent="0.25">
      <c r="A29" s="13" t="s">
        <v>35</v>
      </c>
      <c r="B29" s="14" t="s">
        <v>76</v>
      </c>
      <c r="C29" s="15" t="s">
        <v>77</v>
      </c>
      <c r="D29" s="16">
        <v>9609</v>
      </c>
      <c r="E29" s="16">
        <v>3546</v>
      </c>
      <c r="F29" s="17">
        <v>0.36902903529999997</v>
      </c>
      <c r="G29" s="18">
        <v>1.2475470823999999</v>
      </c>
      <c r="H29" s="16">
        <v>5865</v>
      </c>
      <c r="I29" s="17">
        <v>0.61036528249999999</v>
      </c>
      <c r="J29" s="19">
        <v>0.88536920389999996</v>
      </c>
      <c r="K29" s="20">
        <v>4305.45</v>
      </c>
      <c r="L29" s="20">
        <v>2396.2800000000002</v>
      </c>
      <c r="M29" s="19">
        <v>1.159344484</v>
      </c>
      <c r="N29" s="20">
        <v>16872.23</v>
      </c>
      <c r="O29" s="20">
        <v>18886.97</v>
      </c>
      <c r="P29" s="20">
        <v>100</v>
      </c>
      <c r="Q29" s="8"/>
      <c r="R29" s="21"/>
      <c r="S29" s="21"/>
      <c r="T29" s="22"/>
      <c r="U29" s="4"/>
      <c r="V29" s="4"/>
      <c r="W29" s="22"/>
      <c r="X29" s="1"/>
    </row>
    <row r="30" spans="1:24" x14ac:dyDescent="0.25">
      <c r="A30" s="13" t="s">
        <v>35</v>
      </c>
      <c r="B30" s="14" t="s">
        <v>78</v>
      </c>
      <c r="C30" s="15" t="s">
        <v>79</v>
      </c>
      <c r="D30" s="16">
        <v>31929</v>
      </c>
      <c r="E30" s="16">
        <v>5856</v>
      </c>
      <c r="F30" s="17">
        <v>0.1834069341</v>
      </c>
      <c r="G30" s="18">
        <v>1.0783963159000001</v>
      </c>
      <c r="H30" s="16">
        <v>23669</v>
      </c>
      <c r="I30" s="17">
        <v>0.74130101159999995</v>
      </c>
      <c r="J30" s="19">
        <v>0.95735688490000004</v>
      </c>
      <c r="K30" s="20">
        <v>3080.58</v>
      </c>
      <c r="L30" s="20">
        <v>2396.2800000000002</v>
      </c>
      <c r="M30" s="19">
        <v>1.057113526</v>
      </c>
      <c r="N30" s="20">
        <v>43886.31</v>
      </c>
      <c r="O30" s="20">
        <v>49177.22</v>
      </c>
      <c r="P30" s="20">
        <v>100</v>
      </c>
      <c r="Q30" s="8"/>
      <c r="R30" s="21"/>
      <c r="S30" s="21"/>
      <c r="T30" s="22"/>
      <c r="U30" s="4"/>
      <c r="V30" s="4"/>
      <c r="W30" s="22"/>
      <c r="X30" s="1"/>
    </row>
    <row r="31" spans="1:24" x14ac:dyDescent="0.25">
      <c r="A31" s="13" t="s">
        <v>35</v>
      </c>
      <c r="B31" s="14" t="s">
        <v>80</v>
      </c>
      <c r="C31" s="15" t="s">
        <v>81</v>
      </c>
      <c r="D31" s="16">
        <v>9958</v>
      </c>
      <c r="E31" s="16">
        <v>3059</v>
      </c>
      <c r="F31" s="17">
        <v>0.30719019879999998</v>
      </c>
      <c r="G31" s="18">
        <v>1.1911955675999999</v>
      </c>
      <c r="H31" s="16">
        <v>4690</v>
      </c>
      <c r="I31" s="17">
        <v>0.47097810810000001</v>
      </c>
      <c r="J31" s="19">
        <v>0.80873496879999995</v>
      </c>
      <c r="K31" s="20">
        <v>3106.09</v>
      </c>
      <c r="L31" s="20">
        <v>2396.2800000000002</v>
      </c>
      <c r="M31" s="19">
        <v>1.0592426595</v>
      </c>
      <c r="N31" s="20">
        <v>16231.87</v>
      </c>
      <c r="O31" s="20">
        <v>17150.87</v>
      </c>
      <c r="P31" s="20">
        <v>100</v>
      </c>
      <c r="Q31" s="8"/>
      <c r="R31" s="21"/>
      <c r="S31" s="21"/>
      <c r="T31" s="22"/>
      <c r="U31" s="4"/>
      <c r="V31" s="4"/>
      <c r="W31" s="22"/>
      <c r="X31" s="1"/>
    </row>
    <row r="32" spans="1:24" x14ac:dyDescent="0.25">
      <c r="A32" s="13" t="s">
        <v>35</v>
      </c>
      <c r="B32" s="14" t="s">
        <v>82</v>
      </c>
      <c r="C32" s="15" t="s">
        <v>83</v>
      </c>
      <c r="D32" s="16">
        <v>10284</v>
      </c>
      <c r="E32" s="16">
        <v>6282</v>
      </c>
      <c r="F32" s="17">
        <v>0.61085180859999999</v>
      </c>
      <c r="G32" s="18">
        <v>1.4679115068999999</v>
      </c>
      <c r="H32" s="16">
        <v>1783</v>
      </c>
      <c r="I32" s="17">
        <v>0.17337611820000001</v>
      </c>
      <c r="J32" s="19">
        <v>0.64511517409999997</v>
      </c>
      <c r="K32" s="20">
        <v>4277.21</v>
      </c>
      <c r="L32" s="20">
        <v>2396.2800000000002</v>
      </c>
      <c r="M32" s="19">
        <v>1.1569874973000001</v>
      </c>
      <c r="N32" s="20">
        <v>22527.65</v>
      </c>
      <c r="O32" s="20">
        <v>20647.14</v>
      </c>
      <c r="P32" s="20">
        <v>81.895714824999999</v>
      </c>
      <c r="Q32" s="8"/>
      <c r="R32" s="21"/>
      <c r="S32" s="21"/>
      <c r="T32" s="22"/>
      <c r="U32" s="4"/>
      <c r="V32" s="4"/>
      <c r="W32" s="22"/>
      <c r="X32" s="1"/>
    </row>
    <row r="33" spans="1:24" x14ac:dyDescent="0.25">
      <c r="A33" s="13" t="s">
        <v>35</v>
      </c>
      <c r="B33" s="14" t="s">
        <v>84</v>
      </c>
      <c r="C33" s="15" t="s">
        <v>85</v>
      </c>
      <c r="D33" s="16">
        <v>20051</v>
      </c>
      <c r="E33" s="16">
        <v>7549</v>
      </c>
      <c r="F33" s="17">
        <v>0.37648995060000001</v>
      </c>
      <c r="G33" s="18">
        <v>1.2543459471</v>
      </c>
      <c r="H33" s="16">
        <v>2253</v>
      </c>
      <c r="I33" s="17">
        <v>0.1123634731</v>
      </c>
      <c r="J33" s="19">
        <v>0.61157078669999998</v>
      </c>
      <c r="K33" s="20">
        <v>3650.43</v>
      </c>
      <c r="L33" s="20">
        <v>2396.2800000000002</v>
      </c>
      <c r="M33" s="19">
        <v>1.1046747458999999</v>
      </c>
      <c r="N33" s="20">
        <v>25929.97</v>
      </c>
      <c r="O33" s="20">
        <v>29648.59</v>
      </c>
      <c r="P33" s="20">
        <v>100</v>
      </c>
      <c r="Q33" s="8"/>
      <c r="R33" s="21"/>
      <c r="S33" s="21"/>
      <c r="T33" s="22"/>
      <c r="U33" s="4"/>
      <c r="V33" s="4"/>
      <c r="W33" s="22"/>
      <c r="X33" s="1"/>
    </row>
    <row r="34" spans="1:24" x14ac:dyDescent="0.25">
      <c r="A34" s="13" t="s">
        <v>35</v>
      </c>
      <c r="B34" s="14" t="s">
        <v>86</v>
      </c>
      <c r="C34" s="15" t="s">
        <v>87</v>
      </c>
      <c r="D34" s="16">
        <v>21678</v>
      </c>
      <c r="E34" s="16">
        <v>3179</v>
      </c>
      <c r="F34" s="17">
        <v>0.14664636959999999</v>
      </c>
      <c r="G34" s="18">
        <v>1.0448977312000001</v>
      </c>
      <c r="H34" s="16">
        <v>11837</v>
      </c>
      <c r="I34" s="17">
        <v>0.54603745729999997</v>
      </c>
      <c r="J34" s="19">
        <v>0.85000215020000003</v>
      </c>
      <c r="K34" s="20">
        <v>3326.86</v>
      </c>
      <c r="L34" s="20">
        <v>2396.2800000000002</v>
      </c>
      <c r="M34" s="19">
        <v>1.0776687197999999</v>
      </c>
      <c r="N34" s="20">
        <v>30216.74</v>
      </c>
      <c r="O34" s="20">
        <v>33346.22</v>
      </c>
      <c r="P34" s="20">
        <v>100</v>
      </c>
      <c r="Q34" s="8"/>
      <c r="R34" s="21"/>
      <c r="S34" s="21"/>
      <c r="T34" s="22"/>
      <c r="U34" s="4"/>
      <c r="V34" s="4"/>
      <c r="W34" s="22"/>
      <c r="X34" s="1"/>
    </row>
    <row r="35" spans="1:24" x14ac:dyDescent="0.25">
      <c r="A35" s="13" t="s">
        <v>35</v>
      </c>
      <c r="B35" s="14" t="s">
        <v>88</v>
      </c>
      <c r="C35" s="15" t="s">
        <v>89</v>
      </c>
      <c r="D35" s="16">
        <v>12094</v>
      </c>
      <c r="E35" s="16">
        <v>3970</v>
      </c>
      <c r="F35" s="17">
        <v>0.32826194809999998</v>
      </c>
      <c r="G35" s="18">
        <v>1.2103974973</v>
      </c>
      <c r="H35" s="16">
        <v>7594</v>
      </c>
      <c r="I35" s="17">
        <v>0.62791466839999999</v>
      </c>
      <c r="J35" s="19">
        <v>0.89501775139999995</v>
      </c>
      <c r="K35" s="20">
        <v>6331.1</v>
      </c>
      <c r="L35" s="20">
        <v>2396.2800000000002</v>
      </c>
      <c r="M35" s="19">
        <v>1.3284107033000001</v>
      </c>
      <c r="N35" s="20">
        <v>14857.25</v>
      </c>
      <c r="O35" s="20">
        <v>19069.39</v>
      </c>
      <c r="P35" s="20">
        <v>100</v>
      </c>
      <c r="Q35" s="8"/>
      <c r="R35" s="21"/>
      <c r="S35" s="21"/>
      <c r="T35" s="22"/>
      <c r="U35" s="4"/>
      <c r="V35" s="4"/>
      <c r="W35" s="22"/>
      <c r="X35" s="1"/>
    </row>
    <row r="36" spans="1:24" x14ac:dyDescent="0.25">
      <c r="A36" s="7"/>
      <c r="B36" s="23"/>
      <c r="C36" s="24" t="s">
        <v>90</v>
      </c>
      <c r="D36" s="25">
        <f ca="1">SUMIF(INDIRECT("R1C1",FALSE):INDIRECT("R65000C1",FALSE),"=1",INDIRECT("R1C[0]",FALSE):INDIRECT("R65000C[0]",FALSE))</f>
        <v>976918</v>
      </c>
      <c r="E36" s="25">
        <f ca="1">SUMIF(INDIRECT("R1C1",FALSE):INDIRECT("R65000C1",FALSE),"=1",INDIRECT("R1C[0]",FALSE):INDIRECT("R65000C[0]",FALSE))</f>
        <v>95129</v>
      </c>
      <c r="F36" s="26" t="s">
        <v>91</v>
      </c>
      <c r="G36" s="27" t="s">
        <v>91</v>
      </c>
      <c r="H36" s="25">
        <f ca="1">SUMIF(INDIRECT("R1C1",FALSE):INDIRECT("R65000C1",FALSE),"=1",INDIRECT("R1C[0]",FALSE):INDIRECT("R65000C[0]",FALSE))</f>
        <v>799962</v>
      </c>
      <c r="I36" s="26" t="s">
        <v>91</v>
      </c>
      <c r="J36" s="28" t="s">
        <v>91</v>
      </c>
      <c r="K36" s="29" t="s">
        <v>91</v>
      </c>
      <c r="L36" s="29">
        <f ca="1">SUMIF(INDIRECT("R1C1",FALSE):INDIRECT("R65000C1",FALSE),"=1",INDIRECT("R1C[0]",FALSE):INDIRECT("R65000C[0]",FALSE))/COUNTIF(INDIRECT("R1C1",FALSE):INDIRECT("R65000C1",FALSE),"=1")</f>
        <v>2396.2799999999993</v>
      </c>
      <c r="M36" s="28" t="s">
        <v>91</v>
      </c>
      <c r="N36" s="29">
        <f ca="1">SUMIF(INDIRECT("R1C1",FALSE):INDIRECT("R65000C1",FALSE),"=1",INDIRECT("R1C[0]",FALSE):INDIRECT("R65000C[0]",FALSE))</f>
        <v>2031452.0900000003</v>
      </c>
      <c r="O36" s="29">
        <f ca="1">SUMIF(INDIRECT("R1C1",FALSE):INDIRECT("R65000C1",FALSE),"=1",INDIRECT("R1C[0]",FALSE):INDIRECT("R65000C[0]",FALSE))</f>
        <v>2273471.0000000009</v>
      </c>
      <c r="P36" s="29">
        <f ca="1">IF((SUM($O$9:$O$35)/SUM($N$9:$N$35)-$O36/$N36)&gt;0.15,$O36/$N36/(SUM($O$9:$O$35)/SUM($N$9:$N$35)),1)</f>
        <v>1</v>
      </c>
      <c r="Q36" s="8"/>
      <c r="R36" s="30"/>
      <c r="S36" s="22"/>
      <c r="T36" s="22"/>
      <c r="U36" s="22"/>
      <c r="V36" s="22"/>
      <c r="W36" s="22"/>
      <c r="X36" s="1"/>
    </row>
    <row r="37" spans="1:24" x14ac:dyDescent="0.25">
      <c r="A37" s="1"/>
      <c r="B37" s="31"/>
      <c r="C37" s="32"/>
      <c r="D37" s="33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4"/>
      <c r="R37" s="34"/>
      <c r="S37" s="34"/>
      <c r="T37" s="34"/>
      <c r="U37" s="34"/>
      <c r="V37" s="1"/>
      <c r="W37" s="1"/>
      <c r="X37" s="1"/>
    </row>
    <row r="38" spans="1:24" x14ac:dyDescent="0.25">
      <c r="A38" s="1"/>
      <c r="B38" s="1"/>
      <c r="C38" s="35"/>
      <c r="D38" s="35"/>
      <c r="E38" s="35"/>
      <c r="F38" s="35"/>
      <c r="G38" s="35"/>
      <c r="H38" s="35"/>
      <c r="I38" s="35"/>
      <c r="J38" s="35"/>
      <c r="K38" s="35"/>
      <c r="L38" s="35"/>
      <c r="M38" s="35"/>
      <c r="N38" s="35"/>
      <c r="O38" s="35"/>
      <c r="P38" s="35"/>
      <c r="Q38" s="35"/>
      <c r="R38" s="35"/>
      <c r="S38" s="35"/>
      <c r="T38" s="35"/>
      <c r="U38" s="35"/>
      <c r="V38" s="35"/>
      <c r="W38" s="35"/>
      <c r="X38" s="35"/>
    </row>
    <row r="39" spans="1:24" x14ac:dyDescent="0.25">
      <c r="A39" s="1"/>
      <c r="B39" s="35"/>
      <c r="C39" s="35"/>
      <c r="D39" s="35"/>
      <c r="E39" s="35"/>
      <c r="F39" s="35"/>
      <c r="G39" s="35"/>
      <c r="H39" s="35"/>
      <c r="I39" s="35"/>
      <c r="J39" s="35"/>
      <c r="K39" s="35"/>
      <c r="L39" s="35"/>
      <c r="M39" s="35"/>
      <c r="N39" s="35"/>
      <c r="O39" s="35"/>
      <c r="P39" s="35"/>
      <c r="Q39" s="35"/>
      <c r="R39" s="35"/>
      <c r="S39" s="35"/>
      <c r="T39" s="35"/>
      <c r="U39" s="35"/>
      <c r="V39" s="35"/>
      <c r="W39" s="35"/>
      <c r="X39" s="1"/>
    </row>
  </sheetData>
  <mergeCells count="18">
    <mergeCell ref="D1:P1"/>
    <mergeCell ref="C2:P2"/>
    <mergeCell ref="D3:P3"/>
    <mergeCell ref="B4:B6"/>
    <mergeCell ref="C4:C6"/>
    <mergeCell ref="D4:D6"/>
    <mergeCell ref="E4:E6"/>
    <mergeCell ref="F4:F6"/>
    <mergeCell ref="G4:G6"/>
    <mergeCell ref="H4:H6"/>
    <mergeCell ref="O4:O6"/>
    <mergeCell ref="P4:P6"/>
    <mergeCell ref="I4:I6"/>
    <mergeCell ref="J4:J6"/>
    <mergeCell ref="K4:K6"/>
    <mergeCell ref="L4:L6"/>
    <mergeCell ref="M4:M6"/>
    <mergeCell ref="N4:N6"/>
  </mergeCells>
  <pageMargins left="0" right="0" top="0.35433070866141736" bottom="0" header="0.31496062992125984" footer="0.31496062992125984"/>
  <pageSetup paperSize="9" scale="6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Бородулина Светлана Александровна</dc:creator>
  <cp:lastModifiedBy>Бородулина Светлана Александровна</cp:lastModifiedBy>
  <cp:lastPrinted>2022-11-07T14:38:36Z</cp:lastPrinted>
  <dcterms:created xsi:type="dcterms:W3CDTF">2022-11-07T14:01:58Z</dcterms:created>
  <dcterms:modified xsi:type="dcterms:W3CDTF">2022-11-07T14:38:46Z</dcterms:modified>
</cp:coreProperties>
</file>