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Бюджетный\Бородулина_СА\Дотация на 2024-2026 на размещение на сайте\Расчет дотаций ГП 2024_2026\2025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Лист1!$B$1:$N$33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E33" i="1"/>
  <c r="F33" i="1"/>
  <c r="D33" i="1"/>
  <c r="M33" i="1"/>
  <c r="L33" i="1"/>
  <c r="G33" i="1"/>
  <c r="K33" i="1"/>
</calcChain>
</file>

<file path=xl/sharedStrings.xml><?xml version="1.0" encoding="utf-8"?>
<sst xmlns="http://schemas.openxmlformats.org/spreadsheetml/2006/main" count="110" uniqueCount="80">
  <si>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</si>
  <si>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</si>
  <si>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</si>
  <si>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</si>
  <si>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Налоговый потенциал поселения на первый год планового периода</t>
  </si>
  <si>
    <t>Критерий выравнивания</t>
  </si>
  <si>
    <t>Индекс налогового потенциала</t>
  </si>
  <si>
    <t>ИБР (первый год планового периода)</t>
  </si>
  <si>
    <t>Размер дотации из ОБ на первый год планового периода</t>
  </si>
  <si>
    <t>Окончательный размер дотации из ОБ на первый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</si>
  <si>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</si>
  <si>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</si>
  <si>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</si>
  <si>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</si>
  <si>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</si>
  <si>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гр03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</si>
  <si>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</si>
  <si>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</si>
  <si>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</si>
  <si>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</si>
  <si>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</si>
  <si>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</si>
  <si>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</si>
  <si>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</si>
  <si>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</si>
  <si>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</si>
  <si>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</si>
  <si>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</si>
  <si>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</si>
  <si>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</si>
  <si>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</si>
  <si>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</si>
  <si>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</si>
  <si>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</si>
  <si>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</si>
  <si>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</si>
  <si>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</si>
  <si>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</si>
  <si>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</si>
  <si>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</si>
  <si>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</si>
  <si>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</si>
  <si>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</si>
  <si>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</si>
  <si>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</si>
  <si>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</si>
  <si>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</si>
  <si>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</si>
  <si>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</si>
  <si>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</si>
  <si>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</si>
  <si>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</si>
  <si>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</si>
  <si>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</si>
  <si>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</si>
  <si>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</si>
  <si>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</si>
  <si>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</si>
  <si>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</si>
  <si>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</si>
  <si>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</si>
  <si>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</si>
  <si>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</si>
  <si>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</si>
  <si>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</si>
  <si>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</si>
  <si>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</si>
  <si>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102.2.05 Расчет дотаций на выравнивание бюджетной обеспеченности городским поселениям на 2025 год</t>
  </si>
  <si>
    <t>Дотация ГП , утвержденная Законом обюджете на второй год планового периода</t>
  </si>
  <si>
    <t>Отклонение размера дотации от дотации ГП , утвержденной Законом о бюджете на второй год планового периода</t>
  </si>
  <si>
    <t>гр02</t>
  </si>
  <si>
    <t>гр04=2.15</t>
  </si>
  <si>
    <t>гр05=(гр03/гр01)/(СУММ(гр03)/СУММ(гр01))</t>
  </si>
  <si>
    <t>гр06</t>
  </si>
  <si>
    <t>гр07=гр05/гр06</t>
  </si>
  <si>
    <t>гр08=(гр04-гр07)*гр06*гр01</t>
  </si>
  <si>
    <t>гр09</t>
  </si>
  <si>
    <t>гр10=гр08-гр09</t>
  </si>
  <si>
    <t>гр11=ЕСЛИ[гр10&lt;=0;гр09;гр08]</t>
  </si>
  <si>
    <t>Уровень бюджетной обеспеченности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</si>
</sst>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4" fontId="1" fillId="2" borderId="7" xfId="0" applyNumberFormat="1" applyFont="1" applyFill="1" applyBorder="1" applyAlignment="1">
      <alignment horizontal="right" vertical="top" shrinkToFi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topLeftCell="B1" workbookViewId="0">
      <pane xSplit="2" ySplit="8" topLeftCell="D21" activePane="bottomRight" state="frozen"/>
      <selection activeCell="B1" sqref="B1"/>
      <selection pane="topRight" activeCell="D1" sqref="D1"/>
      <selection pane="bottomLeft" activeCell="B9" sqref="B9"/>
      <selection pane="bottomRight" activeCell="R30" sqref="R30"/>
    </sheetView>
  </sheetViews>
  <sheetFormatPr defaultRowHeight="15" x14ac:dyDescent="0.25"/>
  <cols>
    <col min="1" max="1" width="0" hidden="1" customWidth="1"/>
    <col min="2" max="2" width="5.7109375" customWidth="1"/>
    <col min="3" max="3" width="39.140625" customWidth="1"/>
    <col min="4" max="4" width="12.28515625" customWidth="1"/>
    <col min="5" max="6" width="11.85546875" customWidth="1"/>
    <col min="7" max="7" width="10.42578125" customWidth="1"/>
    <col min="8" max="8" width="11.28515625" customWidth="1"/>
    <col min="9" max="9" width="12" customWidth="1"/>
    <col min="10" max="10" width="11.85546875" customWidth="1"/>
    <col min="11" max="11" width="15.7109375" customWidth="1"/>
    <col min="12" max="12" width="15.140625" customWidth="1"/>
    <col min="13" max="13" width="14.7109375" customWidth="1"/>
    <col min="14" max="14" width="15.57031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8" t="s">
        <v>67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1"/>
      <c r="P3" s="1"/>
      <c r="Q3" s="1"/>
      <c r="R3" s="1"/>
      <c r="S3" s="1"/>
      <c r="T3" s="1"/>
      <c r="U3" s="1"/>
      <c r="V3" s="1"/>
    </row>
    <row r="4" spans="1:22" ht="15" customHeight="1" x14ac:dyDescent="0.25">
      <c r="A4" s="7"/>
      <c r="B4" s="40" t="s">
        <v>0</v>
      </c>
      <c r="C4" s="40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79</v>
      </c>
      <c r="K4" s="43" t="s">
        <v>8</v>
      </c>
      <c r="L4" s="43" t="s">
        <v>68</v>
      </c>
      <c r="M4" s="43" t="s">
        <v>69</v>
      </c>
      <c r="N4" s="43" t="s">
        <v>9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41"/>
      <c r="C5" s="41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8"/>
      <c r="P5" s="4"/>
      <c r="Q5" s="4"/>
      <c r="R5" s="4"/>
      <c r="S5" s="1"/>
      <c r="T5" s="1"/>
      <c r="U5" s="1"/>
      <c r="V5" s="4"/>
    </row>
    <row r="6" spans="1:22" ht="106.5" customHeight="1" x14ac:dyDescent="0.25">
      <c r="A6" s="7"/>
      <c r="B6" s="42"/>
      <c r="C6" s="42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8"/>
      <c r="P6" s="4"/>
      <c r="Q6" s="4"/>
      <c r="R6" s="4"/>
      <c r="S6" s="1"/>
      <c r="T6" s="1"/>
      <c r="U6" s="1"/>
      <c r="V6" s="4"/>
    </row>
    <row r="7" spans="1:22" ht="29.25" customHeight="1" x14ac:dyDescent="0.25">
      <c r="A7" s="7"/>
      <c r="B7" s="9"/>
      <c r="C7" s="10" t="s">
        <v>10</v>
      </c>
      <c r="D7" s="11" t="s">
        <v>11</v>
      </c>
      <c r="E7" s="11" t="s">
        <v>11</v>
      </c>
      <c r="F7" s="11" t="s">
        <v>12</v>
      </c>
      <c r="G7" s="11"/>
      <c r="H7" s="11"/>
      <c r="I7" s="11"/>
      <c r="J7" s="11"/>
      <c r="K7" s="11" t="s">
        <v>12</v>
      </c>
      <c r="L7" s="11" t="s">
        <v>12</v>
      </c>
      <c r="M7" s="11" t="s">
        <v>12</v>
      </c>
      <c r="N7" s="11" t="s">
        <v>12</v>
      </c>
      <c r="O7" s="8"/>
      <c r="P7" s="1"/>
      <c r="Q7" s="1"/>
      <c r="R7" s="1"/>
      <c r="S7" s="1"/>
      <c r="T7" s="1"/>
      <c r="U7" s="1"/>
      <c r="V7" s="1"/>
    </row>
    <row r="8" spans="1:22" ht="51" x14ac:dyDescent="0.25">
      <c r="A8" s="7"/>
      <c r="B8" s="12"/>
      <c r="C8" s="10" t="s">
        <v>13</v>
      </c>
      <c r="D8" s="13" t="s">
        <v>14</v>
      </c>
      <c r="E8" s="13" t="s">
        <v>70</v>
      </c>
      <c r="F8" s="13" t="s">
        <v>15</v>
      </c>
      <c r="G8" s="13" t="s">
        <v>71</v>
      </c>
      <c r="H8" s="13" t="s">
        <v>72</v>
      </c>
      <c r="I8" s="13" t="s">
        <v>73</v>
      </c>
      <c r="J8" s="13" t="s">
        <v>74</v>
      </c>
      <c r="K8" s="35" t="s">
        <v>75</v>
      </c>
      <c r="L8" s="13" t="s">
        <v>76</v>
      </c>
      <c r="M8" s="13" t="s">
        <v>77</v>
      </c>
      <c r="N8" s="13" t="s">
        <v>78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16</v>
      </c>
      <c r="B9" s="15" t="s">
        <v>17</v>
      </c>
      <c r="C9" s="16" t="s">
        <v>18</v>
      </c>
      <c r="D9" s="17">
        <v>29131</v>
      </c>
      <c r="E9" s="17">
        <v>29131</v>
      </c>
      <c r="F9" s="18">
        <v>201478.53599999999</v>
      </c>
      <c r="G9" s="19">
        <v>2.15</v>
      </c>
      <c r="H9" s="19">
        <v>1.0513771323000001</v>
      </c>
      <c r="I9" s="20">
        <v>0.88956020000000002</v>
      </c>
      <c r="J9" s="19">
        <v>1.1819066683999999</v>
      </c>
      <c r="K9" s="18">
        <v>25086.955858621801</v>
      </c>
      <c r="L9" s="18">
        <v>30258.2</v>
      </c>
      <c r="M9" s="18">
        <v>-5171.2441413781999</v>
      </c>
      <c r="N9" s="18">
        <v>30258.2</v>
      </c>
      <c r="O9" s="8"/>
      <c r="P9" s="21"/>
      <c r="Q9" s="21"/>
      <c r="R9" s="22"/>
      <c r="S9" s="4"/>
      <c r="T9" s="4"/>
      <c r="U9" s="22"/>
      <c r="V9" s="1"/>
    </row>
    <row r="10" spans="1:22" x14ac:dyDescent="0.25">
      <c r="A10" s="14" t="s">
        <v>16</v>
      </c>
      <c r="B10" s="15" t="s">
        <v>19</v>
      </c>
      <c r="C10" s="16" t="s">
        <v>20</v>
      </c>
      <c r="D10" s="17">
        <v>2000</v>
      </c>
      <c r="E10" s="17">
        <v>2000</v>
      </c>
      <c r="F10" s="18">
        <v>10097.442999999999</v>
      </c>
      <c r="G10" s="19">
        <v>2.15</v>
      </c>
      <c r="H10" s="19">
        <v>0.76747908320000002</v>
      </c>
      <c r="I10" s="20">
        <v>1.3816653000000001</v>
      </c>
      <c r="J10" s="19">
        <v>0.55547395099999997</v>
      </c>
      <c r="K10" s="18">
        <v>4406.2026236988004</v>
      </c>
      <c r="L10" s="18">
        <v>4650.7</v>
      </c>
      <c r="M10" s="18">
        <v>-244.49737630120001</v>
      </c>
      <c r="N10" s="18">
        <v>4650.7</v>
      </c>
      <c r="O10" s="8"/>
      <c r="P10" s="21"/>
      <c r="Q10" s="21"/>
      <c r="R10" s="22"/>
      <c r="S10" s="4"/>
      <c r="T10" s="4"/>
      <c r="U10" s="22"/>
      <c r="V10" s="1"/>
    </row>
    <row r="11" spans="1:22" x14ac:dyDescent="0.25">
      <c r="A11" s="14" t="s">
        <v>16</v>
      </c>
      <c r="B11" s="15" t="s">
        <v>21</v>
      </c>
      <c r="C11" s="16" t="s">
        <v>22</v>
      </c>
      <c r="D11" s="17">
        <v>3573</v>
      </c>
      <c r="E11" s="17">
        <v>3573</v>
      </c>
      <c r="F11" s="18">
        <v>18272.088</v>
      </c>
      <c r="G11" s="19">
        <v>2.15</v>
      </c>
      <c r="H11" s="19">
        <v>0.77739240880000005</v>
      </c>
      <c r="I11" s="20">
        <v>0.91866020000000004</v>
      </c>
      <c r="J11" s="19">
        <v>0.84622410849999996</v>
      </c>
      <c r="K11" s="18">
        <v>4279.4786468926004</v>
      </c>
      <c r="L11" s="18">
        <v>3502</v>
      </c>
      <c r="M11" s="18">
        <v>777.47864689259995</v>
      </c>
      <c r="N11" s="18">
        <v>4279.5</v>
      </c>
      <c r="O11" s="8"/>
      <c r="P11" s="21"/>
      <c r="Q11" s="21"/>
      <c r="R11" s="22"/>
      <c r="S11" s="4"/>
      <c r="T11" s="4"/>
      <c r="U11" s="22"/>
      <c r="V11" s="1"/>
    </row>
    <row r="12" spans="1:22" x14ac:dyDescent="0.25">
      <c r="A12" s="14" t="s">
        <v>16</v>
      </c>
      <c r="B12" s="15" t="s">
        <v>23</v>
      </c>
      <c r="C12" s="16" t="s">
        <v>24</v>
      </c>
      <c r="D12" s="17">
        <v>2277</v>
      </c>
      <c r="E12" s="17">
        <v>2277</v>
      </c>
      <c r="F12" s="18">
        <v>4500.1130000000003</v>
      </c>
      <c r="G12" s="19">
        <v>2.15</v>
      </c>
      <c r="H12" s="19">
        <v>0.3004315387</v>
      </c>
      <c r="I12" s="20">
        <v>0.91906370000000004</v>
      </c>
      <c r="J12" s="19">
        <v>0.32688870060000003</v>
      </c>
      <c r="K12" s="18">
        <v>3815.2396830025</v>
      </c>
      <c r="L12" s="18">
        <v>3316.8</v>
      </c>
      <c r="M12" s="18">
        <v>498.43968300249998</v>
      </c>
      <c r="N12" s="18">
        <v>3815.2</v>
      </c>
      <c r="O12" s="8"/>
      <c r="P12" s="21"/>
      <c r="Q12" s="21"/>
      <c r="R12" s="22"/>
      <c r="S12" s="4"/>
      <c r="T12" s="4"/>
      <c r="U12" s="22"/>
      <c r="V12" s="1"/>
    </row>
    <row r="13" spans="1:22" x14ac:dyDescent="0.25">
      <c r="A13" s="14" t="s">
        <v>16</v>
      </c>
      <c r="B13" s="15" t="s">
        <v>25</v>
      </c>
      <c r="C13" s="16" t="s">
        <v>26</v>
      </c>
      <c r="D13" s="17">
        <v>4488</v>
      </c>
      <c r="E13" s="17">
        <v>4488</v>
      </c>
      <c r="F13" s="18">
        <v>15229.781000000001</v>
      </c>
      <c r="G13" s="19">
        <v>2.15</v>
      </c>
      <c r="H13" s="19">
        <v>0.5158529798</v>
      </c>
      <c r="I13" s="20">
        <v>0.91866020000000004</v>
      </c>
      <c r="J13" s="19">
        <v>0.56152751560000003</v>
      </c>
      <c r="K13" s="18">
        <v>6549.1878285577004</v>
      </c>
      <c r="L13" s="18">
        <v>6281.6</v>
      </c>
      <c r="M13" s="18">
        <v>267.58782855769999</v>
      </c>
      <c r="N13" s="18">
        <v>6549.2</v>
      </c>
      <c r="O13" s="8"/>
      <c r="P13" s="21"/>
      <c r="Q13" s="21"/>
      <c r="R13" s="22"/>
      <c r="S13" s="4"/>
      <c r="T13" s="4"/>
      <c r="U13" s="22"/>
      <c r="V13" s="1"/>
    </row>
    <row r="14" spans="1:22" ht="25.5" x14ac:dyDescent="0.25">
      <c r="A14" s="14" t="s">
        <v>16</v>
      </c>
      <c r="B14" s="15" t="s">
        <v>27</v>
      </c>
      <c r="C14" s="16" t="s">
        <v>28</v>
      </c>
      <c r="D14" s="17">
        <v>5624</v>
      </c>
      <c r="E14" s="17">
        <v>5624</v>
      </c>
      <c r="F14" s="18">
        <v>35313.582999999999</v>
      </c>
      <c r="G14" s="19">
        <v>2.15</v>
      </c>
      <c r="H14" s="19">
        <v>0.95451246850000004</v>
      </c>
      <c r="I14" s="20">
        <v>0.96049479999999998</v>
      </c>
      <c r="J14" s="19">
        <v>0.99377161489999999</v>
      </c>
      <c r="K14" s="18">
        <v>6245.7408008413004</v>
      </c>
      <c r="L14" s="18">
        <v>7429.7</v>
      </c>
      <c r="M14" s="18">
        <v>-1183.9591991586999</v>
      </c>
      <c r="N14" s="18">
        <v>7429.7</v>
      </c>
      <c r="O14" s="8"/>
      <c r="P14" s="21"/>
      <c r="Q14" s="21"/>
      <c r="R14" s="22"/>
      <c r="S14" s="4"/>
      <c r="T14" s="4"/>
      <c r="U14" s="22"/>
      <c r="V14" s="1"/>
    </row>
    <row r="15" spans="1:22" x14ac:dyDescent="0.25">
      <c r="A15" s="14" t="s">
        <v>16</v>
      </c>
      <c r="B15" s="15" t="s">
        <v>29</v>
      </c>
      <c r="C15" s="16" t="s">
        <v>30</v>
      </c>
      <c r="D15" s="17">
        <v>3003</v>
      </c>
      <c r="E15" s="17">
        <v>3003</v>
      </c>
      <c r="F15" s="18">
        <v>12011.903</v>
      </c>
      <c r="G15" s="19">
        <v>2.15</v>
      </c>
      <c r="H15" s="19">
        <v>0.60805325509999997</v>
      </c>
      <c r="I15" s="20">
        <v>1.0577722000000001</v>
      </c>
      <c r="J15" s="19">
        <v>0.57484329339999996</v>
      </c>
      <c r="K15" s="18">
        <v>5003.4693955798002</v>
      </c>
      <c r="L15" s="18">
        <v>7080</v>
      </c>
      <c r="M15" s="18">
        <v>-2076.5306044201998</v>
      </c>
      <c r="N15" s="18">
        <v>7080</v>
      </c>
      <c r="O15" s="8"/>
      <c r="P15" s="21"/>
      <c r="Q15" s="21"/>
      <c r="R15" s="22"/>
      <c r="S15" s="4"/>
      <c r="T15" s="4"/>
      <c r="U15" s="22"/>
      <c r="V15" s="1"/>
    </row>
    <row r="16" spans="1:22" x14ac:dyDescent="0.25">
      <c r="A16" s="14" t="s">
        <v>16</v>
      </c>
      <c r="B16" s="15" t="s">
        <v>31</v>
      </c>
      <c r="C16" s="16" t="s">
        <v>32</v>
      </c>
      <c r="D16" s="17">
        <v>8532</v>
      </c>
      <c r="E16" s="17">
        <v>8532</v>
      </c>
      <c r="F16" s="18">
        <v>65963.093999999997</v>
      </c>
      <c r="G16" s="19">
        <v>2.15</v>
      </c>
      <c r="H16" s="19">
        <v>1.1752636520999999</v>
      </c>
      <c r="I16" s="20">
        <v>0.98568900000000004</v>
      </c>
      <c r="J16" s="19">
        <v>1.1923270444</v>
      </c>
      <c r="K16" s="18">
        <v>8053.9323987592998</v>
      </c>
      <c r="L16" s="18">
        <v>11343.4</v>
      </c>
      <c r="M16" s="18">
        <v>-3289.4676012406999</v>
      </c>
      <c r="N16" s="18">
        <v>11343.4</v>
      </c>
      <c r="O16" s="8"/>
      <c r="P16" s="21"/>
      <c r="Q16" s="21"/>
      <c r="R16" s="22"/>
      <c r="S16" s="4"/>
      <c r="T16" s="4"/>
      <c r="U16" s="22"/>
      <c r="V16" s="1"/>
    </row>
    <row r="17" spans="1:22" x14ac:dyDescent="0.25">
      <c r="A17" s="14" t="s">
        <v>16</v>
      </c>
      <c r="B17" s="15" t="s">
        <v>33</v>
      </c>
      <c r="C17" s="16" t="s">
        <v>34</v>
      </c>
      <c r="D17" s="17">
        <v>3630</v>
      </c>
      <c r="E17" s="17">
        <v>3630</v>
      </c>
      <c r="F17" s="18">
        <v>21865.671999999999</v>
      </c>
      <c r="G17" s="19">
        <v>2.15</v>
      </c>
      <c r="H17" s="19">
        <v>0.91567495870000004</v>
      </c>
      <c r="I17" s="20">
        <v>1.1170256000000001</v>
      </c>
      <c r="J17" s="19">
        <v>0.81974393310000004</v>
      </c>
      <c r="K17" s="18">
        <v>5393.9261950559003</v>
      </c>
      <c r="L17" s="18">
        <v>5056.8999999999996</v>
      </c>
      <c r="M17" s="18">
        <v>337.02619505590002</v>
      </c>
      <c r="N17" s="18">
        <v>5393.9</v>
      </c>
      <c r="O17" s="8"/>
      <c r="P17" s="21"/>
      <c r="Q17" s="21"/>
      <c r="R17" s="22"/>
      <c r="S17" s="4"/>
      <c r="T17" s="4"/>
      <c r="U17" s="22"/>
      <c r="V17" s="1"/>
    </row>
    <row r="18" spans="1:22" x14ac:dyDescent="0.25">
      <c r="A18" s="14" t="s">
        <v>16</v>
      </c>
      <c r="B18" s="15" t="s">
        <v>35</v>
      </c>
      <c r="C18" s="16" t="s">
        <v>36</v>
      </c>
      <c r="D18" s="17">
        <v>10195</v>
      </c>
      <c r="E18" s="17">
        <v>10195</v>
      </c>
      <c r="F18" s="18">
        <v>94079.546000000002</v>
      </c>
      <c r="G18" s="19">
        <v>2.15</v>
      </c>
      <c r="H18" s="19">
        <v>1.4027914697999999</v>
      </c>
      <c r="I18" s="20">
        <v>0.99236610000000003</v>
      </c>
      <c r="J18" s="19">
        <v>1.4135826181</v>
      </c>
      <c r="K18" s="18">
        <v>7450.4616033066004</v>
      </c>
      <c r="L18" s="18">
        <v>9687.1</v>
      </c>
      <c r="M18" s="18">
        <v>-2236.6383966934</v>
      </c>
      <c r="N18" s="18">
        <v>9687.1</v>
      </c>
      <c r="O18" s="8"/>
      <c r="P18" s="21"/>
      <c r="Q18" s="21"/>
      <c r="R18" s="22"/>
      <c r="S18" s="4"/>
      <c r="T18" s="4"/>
      <c r="U18" s="22"/>
      <c r="V18" s="1"/>
    </row>
    <row r="19" spans="1:22" x14ac:dyDescent="0.25">
      <c r="A19" s="14" t="s">
        <v>16</v>
      </c>
      <c r="B19" s="15" t="s">
        <v>37</v>
      </c>
      <c r="C19" s="16" t="s">
        <v>38</v>
      </c>
      <c r="D19" s="17">
        <v>8374</v>
      </c>
      <c r="E19" s="17">
        <v>8374</v>
      </c>
      <c r="F19" s="18">
        <v>65759.895000000004</v>
      </c>
      <c r="G19" s="19">
        <v>2.15</v>
      </c>
      <c r="H19" s="19">
        <v>1.1937497345000001</v>
      </c>
      <c r="I19" s="20">
        <v>0.98626420000000004</v>
      </c>
      <c r="J19" s="19">
        <v>1.2103752063</v>
      </c>
      <c r="K19" s="18">
        <v>7760.3390061710998</v>
      </c>
      <c r="L19" s="18">
        <v>7517</v>
      </c>
      <c r="M19" s="18">
        <v>243.33900617110001</v>
      </c>
      <c r="N19" s="18">
        <v>7760.3</v>
      </c>
      <c r="O19" s="8"/>
      <c r="P19" s="21"/>
      <c r="Q19" s="21"/>
      <c r="R19" s="22"/>
      <c r="S19" s="4"/>
      <c r="T19" s="4"/>
      <c r="U19" s="22"/>
      <c r="V19" s="1"/>
    </row>
    <row r="20" spans="1:22" x14ac:dyDescent="0.25">
      <c r="A20" s="14" t="s">
        <v>16</v>
      </c>
      <c r="B20" s="15" t="s">
        <v>39</v>
      </c>
      <c r="C20" s="16" t="s">
        <v>40</v>
      </c>
      <c r="D20" s="17">
        <v>7153</v>
      </c>
      <c r="E20" s="17">
        <v>7153</v>
      </c>
      <c r="F20" s="18">
        <v>39877.817000000003</v>
      </c>
      <c r="G20" s="19">
        <v>2.15</v>
      </c>
      <c r="H20" s="19">
        <v>0.84747771019999996</v>
      </c>
      <c r="I20" s="20">
        <v>1.0207217</v>
      </c>
      <c r="J20" s="19">
        <v>0.83027304130000001</v>
      </c>
      <c r="K20" s="18">
        <v>9635.6199272980994</v>
      </c>
      <c r="L20" s="18">
        <v>10314.6</v>
      </c>
      <c r="M20" s="18">
        <v>-678.98007270189999</v>
      </c>
      <c r="N20" s="18">
        <v>10314.6</v>
      </c>
      <c r="O20" s="8"/>
      <c r="P20" s="21"/>
      <c r="Q20" s="21"/>
      <c r="R20" s="22"/>
      <c r="S20" s="4"/>
      <c r="T20" s="4"/>
      <c r="U20" s="22"/>
      <c r="V20" s="1"/>
    </row>
    <row r="21" spans="1:22" x14ac:dyDescent="0.25">
      <c r="A21" s="14" t="s">
        <v>16</v>
      </c>
      <c r="B21" s="15" t="s">
        <v>41</v>
      </c>
      <c r="C21" s="16" t="s">
        <v>42</v>
      </c>
      <c r="D21" s="17">
        <v>2521</v>
      </c>
      <c r="E21" s="17">
        <v>2521</v>
      </c>
      <c r="F21" s="18">
        <v>16136.226000000001</v>
      </c>
      <c r="G21" s="19">
        <v>2.15</v>
      </c>
      <c r="H21" s="19">
        <v>0.97300317110000001</v>
      </c>
      <c r="I21" s="20">
        <v>1.1238379000000001</v>
      </c>
      <c r="J21" s="19">
        <v>0.86578604540000004</v>
      </c>
      <c r="K21" s="18">
        <v>3638.4289993125999</v>
      </c>
      <c r="L21" s="18">
        <v>3320.7</v>
      </c>
      <c r="M21" s="18">
        <v>317.72899931260002</v>
      </c>
      <c r="N21" s="18">
        <v>3638.4</v>
      </c>
      <c r="O21" s="8"/>
      <c r="P21" s="21"/>
      <c r="Q21" s="21"/>
      <c r="R21" s="22"/>
      <c r="S21" s="4"/>
      <c r="T21" s="4"/>
      <c r="U21" s="22"/>
      <c r="V21" s="1"/>
    </row>
    <row r="22" spans="1:22" x14ac:dyDescent="0.25">
      <c r="A22" s="14" t="s">
        <v>16</v>
      </c>
      <c r="B22" s="15" t="s">
        <v>43</v>
      </c>
      <c r="C22" s="16" t="s">
        <v>44</v>
      </c>
      <c r="D22" s="17">
        <v>4608</v>
      </c>
      <c r="E22" s="17">
        <v>4608</v>
      </c>
      <c r="F22" s="18">
        <v>41426.947999999997</v>
      </c>
      <c r="G22" s="19">
        <v>2.15</v>
      </c>
      <c r="H22" s="19">
        <v>1.3666446396</v>
      </c>
      <c r="I22" s="20">
        <v>1.0411322999999999</v>
      </c>
      <c r="J22" s="19">
        <v>1.3126522341</v>
      </c>
      <c r="K22" s="18">
        <v>4017.2074233354001</v>
      </c>
      <c r="L22" s="18">
        <v>3829.2</v>
      </c>
      <c r="M22" s="18">
        <v>188.00742333540001</v>
      </c>
      <c r="N22" s="18">
        <v>4017.2</v>
      </c>
      <c r="O22" s="8"/>
      <c r="P22" s="21"/>
      <c r="Q22" s="21"/>
      <c r="R22" s="22"/>
      <c r="S22" s="4"/>
      <c r="T22" s="4"/>
      <c r="U22" s="22"/>
      <c r="V22" s="1"/>
    </row>
    <row r="23" spans="1:22" x14ac:dyDescent="0.25">
      <c r="A23" s="14" t="s">
        <v>16</v>
      </c>
      <c r="B23" s="15" t="s">
        <v>45</v>
      </c>
      <c r="C23" s="16" t="s">
        <v>46</v>
      </c>
      <c r="D23" s="17">
        <v>3019</v>
      </c>
      <c r="E23" s="17">
        <v>3019</v>
      </c>
      <c r="F23" s="18">
        <v>18965.919999999998</v>
      </c>
      <c r="G23" s="19">
        <v>2.15</v>
      </c>
      <c r="H23" s="19">
        <v>0.95498364690000004</v>
      </c>
      <c r="I23" s="20">
        <v>1.1051753</v>
      </c>
      <c r="J23" s="19">
        <v>0.86410151120000001</v>
      </c>
      <c r="K23" s="18">
        <v>4290.4314661016997</v>
      </c>
      <c r="L23" s="18">
        <v>4030.3</v>
      </c>
      <c r="M23" s="18">
        <v>260.13146610170003</v>
      </c>
      <c r="N23" s="18">
        <v>4290.3999999999996</v>
      </c>
      <c r="O23" s="8"/>
      <c r="P23" s="21"/>
      <c r="Q23" s="21"/>
      <c r="R23" s="22"/>
      <c r="S23" s="4"/>
      <c r="T23" s="4"/>
      <c r="U23" s="22"/>
      <c r="V23" s="1"/>
    </row>
    <row r="24" spans="1:22" x14ac:dyDescent="0.25">
      <c r="A24" s="14" t="s">
        <v>16</v>
      </c>
      <c r="B24" s="15" t="s">
        <v>47</v>
      </c>
      <c r="C24" s="16" t="s">
        <v>48</v>
      </c>
      <c r="D24" s="17">
        <v>14137</v>
      </c>
      <c r="E24" s="17">
        <v>14137</v>
      </c>
      <c r="F24" s="18">
        <v>100838.72199999999</v>
      </c>
      <c r="G24" s="19">
        <v>2.15</v>
      </c>
      <c r="H24" s="19">
        <v>1.0843143576000001</v>
      </c>
      <c r="I24" s="20">
        <v>0.95342539999999998</v>
      </c>
      <c r="J24" s="19">
        <v>1.1372828515</v>
      </c>
      <c r="K24" s="18">
        <v>13649.9839181148</v>
      </c>
      <c r="L24" s="18">
        <v>13375</v>
      </c>
      <c r="M24" s="18">
        <v>274.98391811480002</v>
      </c>
      <c r="N24" s="18">
        <v>13650</v>
      </c>
      <c r="O24" s="8"/>
      <c r="P24" s="21"/>
      <c r="Q24" s="21"/>
      <c r="R24" s="22"/>
      <c r="S24" s="4"/>
      <c r="T24" s="4"/>
      <c r="U24" s="22"/>
      <c r="V24" s="1"/>
    </row>
    <row r="25" spans="1:22" x14ac:dyDescent="0.25">
      <c r="A25" s="14" t="s">
        <v>16</v>
      </c>
      <c r="B25" s="15" t="s">
        <v>49</v>
      </c>
      <c r="C25" s="16" t="s">
        <v>50</v>
      </c>
      <c r="D25" s="17">
        <v>2829</v>
      </c>
      <c r="E25" s="17">
        <v>2829</v>
      </c>
      <c r="F25" s="18">
        <v>50679.822999999997</v>
      </c>
      <c r="G25" s="19">
        <v>2.15</v>
      </c>
      <c r="H25" s="19">
        <v>2.7232485147999999</v>
      </c>
      <c r="I25" s="20">
        <v>1.1124982000000001</v>
      </c>
      <c r="J25" s="19">
        <v>2.4478677941</v>
      </c>
      <c r="K25" s="18">
        <v>0</v>
      </c>
      <c r="L25" s="18">
        <v>0</v>
      </c>
      <c r="M25" s="18">
        <v>0</v>
      </c>
      <c r="N25" s="18">
        <v>0</v>
      </c>
      <c r="O25" s="8"/>
      <c r="P25" s="21"/>
      <c r="Q25" s="21"/>
      <c r="R25" s="22"/>
      <c r="S25" s="4"/>
      <c r="T25" s="4"/>
      <c r="U25" s="22"/>
      <c r="V25" s="1"/>
    </row>
    <row r="26" spans="1:22" x14ac:dyDescent="0.25">
      <c r="A26" s="14" t="s">
        <v>16</v>
      </c>
      <c r="B26" s="15" t="s">
        <v>51</v>
      </c>
      <c r="C26" s="16" t="s">
        <v>52</v>
      </c>
      <c r="D26" s="17">
        <v>6654</v>
      </c>
      <c r="E26" s="17">
        <v>6654</v>
      </c>
      <c r="F26" s="18">
        <v>53023.775999999998</v>
      </c>
      <c r="G26" s="19">
        <v>2.15</v>
      </c>
      <c r="H26" s="19">
        <v>1.2113593309999999</v>
      </c>
      <c r="I26" s="20">
        <v>1.0194311</v>
      </c>
      <c r="J26" s="19">
        <v>1.188269939</v>
      </c>
      <c r="K26" s="18">
        <v>6523.6982711581004</v>
      </c>
      <c r="L26" s="18">
        <v>4894.8999999999996</v>
      </c>
      <c r="M26" s="18">
        <v>1628.7982711581001</v>
      </c>
      <c r="N26" s="18">
        <v>6523.7</v>
      </c>
      <c r="O26" s="8"/>
      <c r="P26" s="21"/>
      <c r="Q26" s="21"/>
      <c r="R26" s="22"/>
      <c r="S26" s="4"/>
      <c r="T26" s="4"/>
      <c r="U26" s="22"/>
      <c r="V26" s="1"/>
    </row>
    <row r="27" spans="1:22" x14ac:dyDescent="0.25">
      <c r="A27" s="14" t="s">
        <v>16</v>
      </c>
      <c r="B27" s="15" t="s">
        <v>53</v>
      </c>
      <c r="C27" s="16" t="s">
        <v>54</v>
      </c>
      <c r="D27" s="17">
        <v>23773</v>
      </c>
      <c r="E27" s="17">
        <v>23773</v>
      </c>
      <c r="F27" s="18">
        <v>156474.785</v>
      </c>
      <c r="G27" s="19">
        <v>2.15</v>
      </c>
      <c r="H27" s="19">
        <v>1.0005654597</v>
      </c>
      <c r="I27" s="20">
        <v>0.93950199999999995</v>
      </c>
      <c r="J27" s="19">
        <v>1.0649955611999999</v>
      </c>
      <c r="K27" s="18">
        <v>24233.336574536101</v>
      </c>
      <c r="L27" s="18">
        <v>23110.3</v>
      </c>
      <c r="M27" s="18">
        <v>1123.0365745361</v>
      </c>
      <c r="N27" s="18">
        <v>24233.3</v>
      </c>
      <c r="O27" s="8"/>
      <c r="P27" s="21"/>
      <c r="Q27" s="21"/>
      <c r="R27" s="22"/>
      <c r="S27" s="4"/>
      <c r="T27" s="4"/>
      <c r="U27" s="22"/>
      <c r="V27" s="1"/>
    </row>
    <row r="28" spans="1:22" x14ac:dyDescent="0.25">
      <c r="A28" s="14" t="s">
        <v>16</v>
      </c>
      <c r="B28" s="15" t="s">
        <v>55</v>
      </c>
      <c r="C28" s="16" t="s">
        <v>56</v>
      </c>
      <c r="D28" s="17">
        <v>4620</v>
      </c>
      <c r="E28" s="17">
        <v>4620</v>
      </c>
      <c r="F28" s="18">
        <v>31017.07</v>
      </c>
      <c r="G28" s="19">
        <v>2.15</v>
      </c>
      <c r="H28" s="19">
        <v>1.0205726557999999</v>
      </c>
      <c r="I28" s="20">
        <v>0.95934889999999995</v>
      </c>
      <c r="J28" s="19">
        <v>1.0638180289000001</v>
      </c>
      <c r="K28" s="18">
        <v>4814.1669537867001</v>
      </c>
      <c r="L28" s="18">
        <v>4551</v>
      </c>
      <c r="M28" s="18">
        <v>263.16695378669999</v>
      </c>
      <c r="N28" s="18">
        <v>4814.2</v>
      </c>
      <c r="O28" s="8"/>
      <c r="P28" s="21"/>
      <c r="Q28" s="21"/>
      <c r="R28" s="22"/>
      <c r="S28" s="4"/>
      <c r="T28" s="4"/>
      <c r="U28" s="22"/>
      <c r="V28" s="1"/>
    </row>
    <row r="29" spans="1:22" x14ac:dyDescent="0.25">
      <c r="A29" s="14" t="s">
        <v>16</v>
      </c>
      <c r="B29" s="15" t="s">
        <v>57</v>
      </c>
      <c r="C29" s="16" t="s">
        <v>58</v>
      </c>
      <c r="D29" s="17">
        <v>2917</v>
      </c>
      <c r="E29" s="17">
        <v>2917</v>
      </c>
      <c r="F29" s="18">
        <v>8656.8320000000003</v>
      </c>
      <c r="G29" s="19">
        <v>2.15</v>
      </c>
      <c r="H29" s="19">
        <v>0.45113621729999998</v>
      </c>
      <c r="I29" s="20">
        <v>1.367651</v>
      </c>
      <c r="J29" s="19">
        <v>0.32986209</v>
      </c>
      <c r="K29" s="18">
        <v>7261.3272833299998</v>
      </c>
      <c r="L29" s="18">
        <v>8441.1</v>
      </c>
      <c r="M29" s="18">
        <v>-1179.7727166699999</v>
      </c>
      <c r="N29" s="18">
        <v>8441.1</v>
      </c>
      <c r="O29" s="8"/>
      <c r="P29" s="21"/>
      <c r="Q29" s="21"/>
      <c r="R29" s="22"/>
      <c r="S29" s="4"/>
      <c r="T29" s="4"/>
      <c r="U29" s="22"/>
      <c r="V29" s="1"/>
    </row>
    <row r="30" spans="1:22" x14ac:dyDescent="0.25">
      <c r="A30" s="14" t="s">
        <v>16</v>
      </c>
      <c r="B30" s="15" t="s">
        <v>59</v>
      </c>
      <c r="C30" s="16" t="s">
        <v>60</v>
      </c>
      <c r="D30" s="17">
        <v>3289</v>
      </c>
      <c r="E30" s="17">
        <v>3289</v>
      </c>
      <c r="F30" s="18">
        <v>8402.6759999999995</v>
      </c>
      <c r="G30" s="19">
        <v>2.15</v>
      </c>
      <c r="H30" s="19">
        <v>0.38836392159999999</v>
      </c>
      <c r="I30" s="20">
        <v>1.2984795</v>
      </c>
      <c r="J30" s="19">
        <v>0.2990912999</v>
      </c>
      <c r="K30" s="18">
        <v>7904.6740743520004</v>
      </c>
      <c r="L30" s="18">
        <v>6734.1</v>
      </c>
      <c r="M30" s="18">
        <v>1170.574074352</v>
      </c>
      <c r="N30" s="18">
        <v>7904.8</v>
      </c>
      <c r="O30" s="8"/>
      <c r="P30" s="21"/>
      <c r="Q30" s="21"/>
      <c r="R30" s="22"/>
      <c r="S30" s="4"/>
      <c r="T30" s="4"/>
      <c r="U30" s="22"/>
      <c r="V30" s="1"/>
    </row>
    <row r="31" spans="1:22" x14ac:dyDescent="0.25">
      <c r="A31" s="14" t="s">
        <v>16</v>
      </c>
      <c r="B31" s="15" t="s">
        <v>61</v>
      </c>
      <c r="C31" s="16" t="s">
        <v>62</v>
      </c>
      <c r="D31" s="17">
        <v>13108</v>
      </c>
      <c r="E31" s="17">
        <v>13108</v>
      </c>
      <c r="F31" s="18">
        <v>63755.553</v>
      </c>
      <c r="G31" s="19">
        <v>2.15</v>
      </c>
      <c r="H31" s="19">
        <v>0.73937832979999996</v>
      </c>
      <c r="I31" s="20">
        <v>1.0026060000000001</v>
      </c>
      <c r="J31" s="19">
        <v>0.73745651810000001</v>
      </c>
      <c r="K31" s="18">
        <v>18563.871666362898</v>
      </c>
      <c r="L31" s="18">
        <v>17790.599999999999</v>
      </c>
      <c r="M31" s="18">
        <v>773.27166636289996</v>
      </c>
      <c r="N31" s="18">
        <v>18563.900000000001</v>
      </c>
      <c r="O31" s="8"/>
      <c r="P31" s="21"/>
      <c r="Q31" s="21"/>
      <c r="R31" s="22"/>
      <c r="S31" s="4"/>
      <c r="T31" s="4"/>
      <c r="U31" s="22"/>
      <c r="V31" s="1"/>
    </row>
    <row r="32" spans="1:22" x14ac:dyDescent="0.25">
      <c r="A32" s="14" t="s">
        <v>16</v>
      </c>
      <c r="B32" s="15" t="s">
        <v>63</v>
      </c>
      <c r="C32" s="16" t="s">
        <v>64</v>
      </c>
      <c r="D32" s="17">
        <v>7600</v>
      </c>
      <c r="E32" s="17">
        <v>7600</v>
      </c>
      <c r="F32" s="18">
        <v>30896.298999999999</v>
      </c>
      <c r="G32" s="19">
        <v>2.15</v>
      </c>
      <c r="H32" s="19">
        <v>0.61798509489999998</v>
      </c>
      <c r="I32" s="20">
        <v>1.2649771000000001</v>
      </c>
      <c r="J32" s="19">
        <v>0.48853461050000002</v>
      </c>
      <c r="K32" s="18">
        <v>15973.039093216599</v>
      </c>
      <c r="L32" s="18">
        <v>14374.2</v>
      </c>
      <c r="M32" s="18">
        <v>1598.8390932166001</v>
      </c>
      <c r="N32" s="18">
        <v>15973</v>
      </c>
      <c r="O32" s="8"/>
      <c r="P32" s="21"/>
      <c r="Q32" s="21"/>
      <c r="R32" s="22"/>
      <c r="S32" s="4"/>
      <c r="T32" s="4"/>
      <c r="U32" s="22"/>
      <c r="V32" s="1"/>
    </row>
    <row r="33" spans="1:22" x14ac:dyDescent="0.25">
      <c r="A33" s="7"/>
      <c r="B33" s="23"/>
      <c r="C33" s="24" t="s">
        <v>65</v>
      </c>
      <c r="D33" s="25">
        <f ca="1">SUMIF(INDIRECT("R1C1",FALSE):INDIRECT("R65000C1",FALSE),"=1",INDIRECT("R1C[0]",FALSE):INDIRECT("R65000C[0]",FALSE))</f>
        <v>177055</v>
      </c>
      <c r="E33" s="25">
        <f ca="1">SUMIF(INDIRECT("R1C1",FALSE):INDIRECT("R65000C1",FALSE),"=1",INDIRECT("R1C[0]",FALSE):INDIRECT("R65000C[0]",FALSE))</f>
        <v>177055</v>
      </c>
      <c r="F33" s="26">
        <f ca="1">SUMIF(INDIRECT("R1C1",FALSE):INDIRECT("R65000C1",FALSE),"=1",INDIRECT("R1C[0]",FALSE):INDIRECT("R65000C[0]",FALSE))</f>
        <v>1164724.1009999998</v>
      </c>
      <c r="G33" s="27">
        <f ca="1">SUMIF(INDIRECT("R1C1",FALSE):INDIRECT("R65000C1",FALSE),"=1",INDIRECT("R1C[0]",FALSE):INDIRECT("R65000C[0]",FALSE))/COUNTIF(INDIRECT("R1C1",FALSE):INDIRECT("R65000C1",FALSE),"=1")</f>
        <v>2.149999999999999</v>
      </c>
      <c r="H33" s="27" t="s">
        <v>66</v>
      </c>
      <c r="I33" s="28" t="s">
        <v>66</v>
      </c>
      <c r="J33" s="27" t="s">
        <v>66</v>
      </c>
      <c r="K33" s="26">
        <f ca="1">SUMIF(INDIRECT("R1C1",FALSE):INDIRECT("R65000C1",FALSE),"=1",INDIRECT("R1C[0]",FALSE):INDIRECT("R65000C[0]",FALSE))</f>
        <v>204550.71969139238</v>
      </c>
      <c r="L33" s="26">
        <f ca="1">SUMIF(INDIRECT("R1C1",FALSE):INDIRECT("R65000C1",FALSE),"=1",INDIRECT("R1C[0]",FALSE):INDIRECT("R65000C[0]",FALSE))</f>
        <v>210889.40000000002</v>
      </c>
      <c r="M33" s="26">
        <f ca="1">SUMIF(INDIRECT("R1C1",FALSE):INDIRECT("R65000C1",FALSE),"=1",INDIRECT("R1C[0]",FALSE):INDIRECT("R65000C[0]",FALSE))</f>
        <v>-6338.6803086076015</v>
      </c>
      <c r="N33" s="36">
        <f ca="1">SUMIF(INDIRECT("R1C1",FALSE):INDIRECT("R65000C1",FALSE),"=1",INDIRECT("R1C[0]",FALSE):INDIRECT("R65000C[0]",FALSE))</f>
        <v>220611.8</v>
      </c>
      <c r="O33" s="8"/>
      <c r="P33" s="29"/>
      <c r="Q33" s="22"/>
      <c r="R33" s="22"/>
      <c r="S33" s="22"/>
      <c r="T33" s="22"/>
      <c r="U33" s="22"/>
      <c r="V33" s="1"/>
    </row>
    <row r="34" spans="1:22" x14ac:dyDescent="0.25">
      <c r="A34" s="1"/>
      <c r="B34" s="30"/>
      <c r="C34" s="31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3"/>
      <c r="P34" s="33"/>
      <c r="Q34" s="33"/>
      <c r="R34" s="33"/>
      <c r="S34" s="33"/>
      <c r="T34" s="1"/>
      <c r="U34" s="1"/>
      <c r="V34" s="1"/>
    </row>
    <row r="35" spans="1:22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1:22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1"/>
    </row>
  </sheetData>
  <mergeCells count="16"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N4:N6"/>
    <mergeCell ref="K4:K6"/>
    <mergeCell ref="L4:L6"/>
    <mergeCell ref="M4:M6"/>
  </mergeCells>
  <pageMargins left="0" right="0" top="0.55118110236220474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2023-11-10T09:35:46Z</cp:lastPrinted>
  <dcterms:created xsi:type="dcterms:W3CDTF">2023-10-12T06:50:35Z</dcterms:created>
  <dcterms:modified xsi:type="dcterms:W3CDTF">2023-11-10T09:37:09Z</dcterms:modified>
</cp:coreProperties>
</file>