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Налоговая\0_общие документы\ИСПОЛНЕНИЕ 2026\К размещению (II квартал)\"/>
    </mc:Choice>
  </mc:AlternateContent>
  <xr:revisionPtr revIDLastSave="0" documentId="13_ncr:1_{70B6F545-B58D-499A-AED7-4C25A06FAA89}" xr6:coauthVersionLast="47" xr6:coauthVersionMax="47" xr10:uidLastSave="{00000000-0000-0000-0000-000000000000}"/>
  <bookViews>
    <workbookView xWindow="-120" yWindow="-120" windowWidth="29040" windowHeight="15720" xr2:uid="{3D53BD07-D92C-4C98-A912-4BE67DD3EC23}"/>
  </bookViews>
  <sheets>
    <sheet name="Лист 1" sheetId="1" r:id="rId1"/>
  </sheets>
  <definedNames>
    <definedName name="ExternalData_1" localSheetId="0">'Лист 1'!$A$6:$B$114</definedName>
    <definedName name="_xlnm.Print_Titles" localSheetId="0">'Лист 1'!$B:$B,'Лист 1'!$3:$4</definedName>
    <definedName name="_xlnm.Print_Area" localSheetId="0">'Лист 1'!$A$1:$AP$118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6" i="1" l="1"/>
  <c r="H116" i="1"/>
  <c r="I115" i="1"/>
  <c r="H115" i="1"/>
  <c r="I114" i="1"/>
  <c r="L114" i="1" s="1"/>
  <c r="H114" i="1"/>
  <c r="I109" i="1"/>
  <c r="L109" i="1" s="1"/>
  <c r="H109" i="1"/>
  <c r="I102" i="1"/>
  <c r="H102" i="1"/>
  <c r="I93" i="1"/>
  <c r="H93" i="1"/>
  <c r="I86" i="1"/>
  <c r="H86" i="1"/>
  <c r="I79" i="1"/>
  <c r="L79" i="1" s="1"/>
  <c r="H79" i="1"/>
  <c r="I72" i="1"/>
  <c r="H72" i="1"/>
  <c r="I67" i="1"/>
  <c r="H67" i="1"/>
  <c r="I61" i="1"/>
  <c r="H61" i="1"/>
  <c r="I55" i="1"/>
  <c r="L55" i="1" s="1"/>
  <c r="H55" i="1"/>
  <c r="I51" i="1"/>
  <c r="H51" i="1"/>
  <c r="I45" i="1"/>
  <c r="H45" i="1"/>
  <c r="I39" i="1"/>
  <c r="H39" i="1"/>
  <c r="I32" i="1"/>
  <c r="L32" i="1" s="1"/>
  <c r="H32" i="1"/>
  <c r="I24" i="1"/>
  <c r="H24" i="1"/>
  <c r="I18" i="1"/>
  <c r="H18" i="1"/>
  <c r="I12" i="1"/>
  <c r="H12" i="1"/>
  <c r="I6" i="1"/>
  <c r="H6" i="1"/>
  <c r="DW116" i="1"/>
  <c r="DV116" i="1"/>
  <c r="DU116" i="1"/>
  <c r="DT116" i="1"/>
  <c r="DR116" i="1"/>
  <c r="DQ116" i="1"/>
  <c r="DP116" i="1"/>
  <c r="DN116" i="1"/>
  <c r="DN114" i="1" s="1"/>
  <c r="DP114" i="1" s="1"/>
  <c r="DM116" i="1"/>
  <c r="DL116" i="1"/>
  <c r="DJ116" i="1"/>
  <c r="DI116" i="1"/>
  <c r="DH116" i="1"/>
  <c r="DE116" i="1"/>
  <c r="DE114" i="1" s="1"/>
  <c r="DD116" i="1"/>
  <c r="DD114" i="1" s="1"/>
  <c r="DC116" i="1"/>
  <c r="DB116" i="1"/>
  <c r="CZ116" i="1"/>
  <c r="CY116" i="1"/>
  <c r="CU116" i="1"/>
  <c r="CU114" i="1" s="1"/>
  <c r="CX114" i="1" s="1"/>
  <c r="CT116" i="1"/>
  <c r="CT114" i="1" s="1"/>
  <c r="CS116" i="1"/>
  <c r="CR116" i="1"/>
  <c r="CP116" i="1"/>
  <c r="CO116" i="1"/>
  <c r="CI116" i="1"/>
  <c r="CH116" i="1"/>
  <c r="CF116" i="1"/>
  <c r="CE116" i="1"/>
  <c r="CA116" i="1"/>
  <c r="CA114" i="1" s="1"/>
  <c r="BZ116" i="1"/>
  <c r="BZ114" i="1" s="1"/>
  <c r="BY116" i="1"/>
  <c r="BX116" i="1"/>
  <c r="BV116" i="1"/>
  <c r="BU116" i="1"/>
  <c r="BQ116" i="1"/>
  <c r="BQ114" i="1" s="1"/>
  <c r="BT114" i="1" s="1"/>
  <c r="BP116" i="1"/>
  <c r="BP114" i="1" s="1"/>
  <c r="BO116" i="1"/>
  <c r="BN116" i="1"/>
  <c r="BL116" i="1"/>
  <c r="BK116" i="1"/>
  <c r="BG116" i="1"/>
  <c r="BG114" i="1" s="1"/>
  <c r="BF116" i="1"/>
  <c r="BF114" i="1" s="1"/>
  <c r="BE116" i="1"/>
  <c r="BD116" i="1"/>
  <c r="BB116" i="1"/>
  <c r="BA116" i="1"/>
  <c r="AU116" i="1"/>
  <c r="AT116" i="1"/>
  <c r="AR116" i="1"/>
  <c r="AQ116" i="1"/>
  <c r="AM116" i="1"/>
  <c r="AM114" i="1" s="1"/>
  <c r="AO114" i="1" s="1"/>
  <c r="AL116" i="1"/>
  <c r="AL114" i="1" s="1"/>
  <c r="AK116" i="1"/>
  <c r="AJ116" i="1"/>
  <c r="AH116" i="1"/>
  <c r="AG116" i="1"/>
  <c r="AC116" i="1"/>
  <c r="AC114" i="1" s="1"/>
  <c r="AB116" i="1"/>
  <c r="AB114" i="1" s="1"/>
  <c r="AA116" i="1"/>
  <c r="Z116" i="1"/>
  <c r="X116" i="1"/>
  <c r="W116" i="1"/>
  <c r="V116" i="1"/>
  <c r="S116" i="1"/>
  <c r="R116" i="1"/>
  <c r="Q116" i="1"/>
  <c r="P116" i="1"/>
  <c r="N116" i="1"/>
  <c r="M116" i="1"/>
  <c r="K114" i="1"/>
  <c r="G116" i="1"/>
  <c r="F116" i="1"/>
  <c r="D116" i="1"/>
  <c r="C116" i="1"/>
  <c r="DW115" i="1"/>
  <c r="DZ115" i="1" s="1"/>
  <c r="DV115" i="1"/>
  <c r="DV114" i="1" s="1"/>
  <c r="DU115" i="1"/>
  <c r="DT115" i="1"/>
  <c r="DR115" i="1"/>
  <c r="DQ115" i="1"/>
  <c r="DP115" i="1"/>
  <c r="DN115" i="1"/>
  <c r="DJ115" i="1"/>
  <c r="DI115" i="1"/>
  <c r="DI114" i="1" s="1"/>
  <c r="DH115" i="1"/>
  <c r="DG115" i="1"/>
  <c r="DE115" i="1"/>
  <c r="DD115" i="1"/>
  <c r="CZ115" i="1"/>
  <c r="CY115" i="1"/>
  <c r="CY114" i="1" s="1"/>
  <c r="CX115" i="1"/>
  <c r="CW115" i="1"/>
  <c r="CU115" i="1"/>
  <c r="CT115" i="1"/>
  <c r="CP115" i="1"/>
  <c r="CO115" i="1"/>
  <c r="CO114" i="1" s="1"/>
  <c r="CF115" i="1"/>
  <c r="CE115" i="1"/>
  <c r="CE114" i="1" s="1"/>
  <c r="CD115" i="1"/>
  <c r="CC115" i="1"/>
  <c r="CA115" i="1"/>
  <c r="BZ115" i="1"/>
  <c r="BV115" i="1"/>
  <c r="BU115" i="1"/>
  <c r="BU114" i="1" s="1"/>
  <c r="BT115" i="1"/>
  <c r="BS115" i="1"/>
  <c r="BQ115" i="1"/>
  <c r="BP115" i="1"/>
  <c r="BL115" i="1"/>
  <c r="BK115" i="1"/>
  <c r="BK114" i="1" s="1"/>
  <c r="BJ115" i="1"/>
  <c r="BI115" i="1"/>
  <c r="BG115" i="1"/>
  <c r="BF115" i="1"/>
  <c r="BB115" i="1"/>
  <c r="BA115" i="1"/>
  <c r="BA114" i="1" s="1"/>
  <c r="AR115" i="1"/>
  <c r="AQ115" i="1"/>
  <c r="AQ114" i="1" s="1"/>
  <c r="AP115" i="1"/>
  <c r="AO115" i="1"/>
  <c r="AM115" i="1"/>
  <c r="AL115" i="1"/>
  <c r="AH115" i="1"/>
  <c r="AG115" i="1"/>
  <c r="AG114" i="1" s="1"/>
  <c r="AF115" i="1"/>
  <c r="AE115" i="1"/>
  <c r="AC115" i="1"/>
  <c r="AB115" i="1"/>
  <c r="X115" i="1"/>
  <c r="W115" i="1"/>
  <c r="W114" i="1" s="1"/>
  <c r="S115" i="1"/>
  <c r="V115" i="1" s="1"/>
  <c r="R115" i="1"/>
  <c r="N115" i="1"/>
  <c r="M115" i="1"/>
  <c r="M114" i="1" s="1"/>
  <c r="L115" i="1"/>
  <c r="K115" i="1"/>
  <c r="D115" i="1"/>
  <c r="C115" i="1"/>
  <c r="C114" i="1" s="1"/>
  <c r="DR114" i="1"/>
  <c r="DQ114" i="1"/>
  <c r="DH114" i="1"/>
  <c r="DG114" i="1"/>
  <c r="CD114" i="1"/>
  <c r="CC114" i="1"/>
  <c r="BS114" i="1"/>
  <c r="BJ114" i="1"/>
  <c r="BI114" i="1"/>
  <c r="AP114" i="1"/>
  <c r="AF114" i="1"/>
  <c r="AE114" i="1"/>
  <c r="DZ113" i="1"/>
  <c r="DY113" i="1"/>
  <c r="DU113" i="1"/>
  <c r="DT113" i="1"/>
  <c r="DP113" i="1"/>
  <c r="DM113" i="1"/>
  <c r="DL113" i="1"/>
  <c r="DH113" i="1"/>
  <c r="DG113" i="1"/>
  <c r="DC113" i="1"/>
  <c r="DB113" i="1"/>
  <c r="CX113" i="1"/>
  <c r="CW113" i="1"/>
  <c r="CS113" i="1"/>
  <c r="CR113" i="1"/>
  <c r="CN113" i="1"/>
  <c r="CM113" i="1"/>
  <c r="CK113" i="1"/>
  <c r="AW113" i="1" s="1"/>
  <c r="AY113" i="1" s="1"/>
  <c r="CJ113" i="1"/>
  <c r="AV113" i="1" s="1"/>
  <c r="CI113" i="1"/>
  <c r="CH113" i="1"/>
  <c r="CD113" i="1"/>
  <c r="CC113" i="1"/>
  <c r="BY113" i="1"/>
  <c r="BX113" i="1"/>
  <c r="BT113" i="1"/>
  <c r="BS113" i="1"/>
  <c r="BO113" i="1"/>
  <c r="BN113" i="1"/>
  <c r="BJ113" i="1"/>
  <c r="BI113" i="1"/>
  <c r="BE113" i="1"/>
  <c r="BD113" i="1"/>
  <c r="AZ113" i="1"/>
  <c r="AU113" i="1"/>
  <c r="AT113" i="1"/>
  <c r="AP113" i="1"/>
  <c r="AO113" i="1"/>
  <c r="AK113" i="1"/>
  <c r="AJ113" i="1"/>
  <c r="AF113" i="1"/>
  <c r="AE113" i="1"/>
  <c r="AA113" i="1"/>
  <c r="Z113" i="1"/>
  <c r="V113" i="1"/>
  <c r="U113" i="1"/>
  <c r="Q113" i="1"/>
  <c r="P113" i="1"/>
  <c r="L113" i="1"/>
  <c r="K113" i="1"/>
  <c r="G113" i="1"/>
  <c r="F113" i="1"/>
  <c r="DZ112" i="1"/>
  <c r="DY112" i="1"/>
  <c r="DU112" i="1"/>
  <c r="DT112" i="1"/>
  <c r="DP112" i="1"/>
  <c r="DM112" i="1"/>
  <c r="DL112" i="1"/>
  <c r="DH112" i="1"/>
  <c r="DG112" i="1"/>
  <c r="DC112" i="1"/>
  <c r="DB112" i="1"/>
  <c r="CX112" i="1"/>
  <c r="CW112" i="1"/>
  <c r="CS112" i="1"/>
  <c r="CR112" i="1"/>
  <c r="CN112" i="1"/>
  <c r="CK112" i="1"/>
  <c r="CJ112" i="1"/>
  <c r="AV112" i="1" s="1"/>
  <c r="CI112" i="1"/>
  <c r="CH112" i="1"/>
  <c r="CD112" i="1"/>
  <c r="CC112" i="1"/>
  <c r="BY112" i="1"/>
  <c r="BX112" i="1"/>
  <c r="BT112" i="1"/>
  <c r="BS112" i="1"/>
  <c r="BO112" i="1"/>
  <c r="BN112" i="1"/>
  <c r="BJ112" i="1"/>
  <c r="BI112" i="1"/>
  <c r="BE112" i="1"/>
  <c r="BD112" i="1"/>
  <c r="AU112" i="1"/>
  <c r="AT112" i="1"/>
  <c r="AP112" i="1"/>
  <c r="AO112" i="1"/>
  <c r="AK112" i="1"/>
  <c r="AJ112" i="1"/>
  <c r="AF112" i="1"/>
  <c r="AE112" i="1"/>
  <c r="AA112" i="1"/>
  <c r="Z112" i="1"/>
  <c r="V112" i="1"/>
  <c r="U112" i="1"/>
  <c r="Q112" i="1"/>
  <c r="P112" i="1"/>
  <c r="L112" i="1"/>
  <c r="K112" i="1"/>
  <c r="G112" i="1"/>
  <c r="F112" i="1"/>
  <c r="DZ111" i="1"/>
  <c r="DY111" i="1"/>
  <c r="DU111" i="1"/>
  <c r="DT111" i="1"/>
  <c r="DP111" i="1"/>
  <c r="DM111" i="1"/>
  <c r="DL111" i="1"/>
  <c r="DH111" i="1"/>
  <c r="DG111" i="1"/>
  <c r="DC111" i="1"/>
  <c r="DB111" i="1"/>
  <c r="CX111" i="1"/>
  <c r="CW111" i="1"/>
  <c r="CS111" i="1"/>
  <c r="CR111" i="1"/>
  <c r="CN111" i="1"/>
  <c r="CM111" i="1"/>
  <c r="CK111" i="1"/>
  <c r="CJ111" i="1"/>
  <c r="CI111" i="1"/>
  <c r="CH111" i="1"/>
  <c r="CD111" i="1"/>
  <c r="CC111" i="1"/>
  <c r="BY111" i="1"/>
  <c r="BX111" i="1"/>
  <c r="BT111" i="1"/>
  <c r="BS111" i="1"/>
  <c r="BO111" i="1"/>
  <c r="BN111" i="1"/>
  <c r="BJ111" i="1"/>
  <c r="BI111" i="1"/>
  <c r="BE111" i="1"/>
  <c r="BD111" i="1"/>
  <c r="AW111" i="1"/>
  <c r="AZ111" i="1" s="1"/>
  <c r="AU111" i="1"/>
  <c r="AT111" i="1"/>
  <c r="AP111" i="1"/>
  <c r="AO111" i="1"/>
  <c r="AJ111" i="1"/>
  <c r="AF111" i="1"/>
  <c r="AE111" i="1"/>
  <c r="AA111" i="1"/>
  <c r="Z111" i="1"/>
  <c r="V111" i="1"/>
  <c r="U111" i="1"/>
  <c r="Q111" i="1"/>
  <c r="P111" i="1"/>
  <c r="L111" i="1"/>
  <c r="K111" i="1"/>
  <c r="G111" i="1"/>
  <c r="F111" i="1"/>
  <c r="DZ110" i="1"/>
  <c r="DY110" i="1"/>
  <c r="DU110" i="1"/>
  <c r="DP110" i="1"/>
  <c r="DM110" i="1"/>
  <c r="DL110" i="1"/>
  <c r="DH110" i="1"/>
  <c r="DG110" i="1"/>
  <c r="DC110" i="1"/>
  <c r="DB110" i="1"/>
  <c r="CX110" i="1"/>
  <c r="CW110" i="1"/>
  <c r="CS110" i="1"/>
  <c r="CR110" i="1"/>
  <c r="CN110" i="1"/>
  <c r="CM110" i="1"/>
  <c r="CK110" i="1"/>
  <c r="CJ110" i="1"/>
  <c r="CI110" i="1"/>
  <c r="CH110" i="1"/>
  <c r="CD110" i="1"/>
  <c r="CC110" i="1"/>
  <c r="BY110" i="1"/>
  <c r="BX110" i="1"/>
  <c r="BT110" i="1"/>
  <c r="BS110" i="1"/>
  <c r="BO110" i="1"/>
  <c r="BN110" i="1"/>
  <c r="BJ110" i="1"/>
  <c r="BI110" i="1"/>
  <c r="BE110" i="1"/>
  <c r="BD110" i="1"/>
  <c r="AW110" i="1"/>
  <c r="AV110" i="1"/>
  <c r="AU110" i="1"/>
  <c r="AT110" i="1"/>
  <c r="AP110" i="1"/>
  <c r="AO110" i="1"/>
  <c r="AK110" i="1"/>
  <c r="AJ110" i="1"/>
  <c r="AF110" i="1"/>
  <c r="AE110" i="1"/>
  <c r="AA110" i="1"/>
  <c r="Z110" i="1"/>
  <c r="V110" i="1"/>
  <c r="U110" i="1"/>
  <c r="Q110" i="1"/>
  <c r="P110" i="1"/>
  <c r="L110" i="1"/>
  <c r="K110" i="1"/>
  <c r="G110" i="1"/>
  <c r="F110" i="1"/>
  <c r="DZ109" i="1"/>
  <c r="DY109" i="1"/>
  <c r="DW109" i="1"/>
  <c r="DV109" i="1"/>
  <c r="DU109" i="1"/>
  <c r="DR109" i="1"/>
  <c r="DQ109" i="1"/>
  <c r="DP109" i="1"/>
  <c r="DN109" i="1"/>
  <c r="DM109" i="1"/>
  <c r="DJ109" i="1"/>
  <c r="DL109" i="1" s="1"/>
  <c r="DI109" i="1"/>
  <c r="DH109" i="1"/>
  <c r="DE109" i="1"/>
  <c r="DG109" i="1" s="1"/>
  <c r="DD109" i="1"/>
  <c r="DC109" i="1"/>
  <c r="CZ109" i="1"/>
  <c r="DB109" i="1" s="1"/>
  <c r="CY109" i="1"/>
  <c r="CX109" i="1"/>
  <c r="CW109" i="1"/>
  <c r="CU109" i="1"/>
  <c r="CT109" i="1"/>
  <c r="CS109" i="1"/>
  <c r="CP109" i="1"/>
  <c r="CR109" i="1" s="1"/>
  <c r="CO109" i="1"/>
  <c r="CK109" i="1"/>
  <c r="CN109" i="1" s="1"/>
  <c r="CI109" i="1"/>
  <c r="CF109" i="1"/>
  <c r="CH109" i="1" s="1"/>
  <c r="CE109" i="1"/>
  <c r="CC109" i="1"/>
  <c r="CA109" i="1"/>
  <c r="CD109" i="1" s="1"/>
  <c r="BZ109" i="1"/>
  <c r="BY109" i="1"/>
  <c r="BV109" i="1"/>
  <c r="BX109" i="1" s="1"/>
  <c r="BU109" i="1"/>
  <c r="BT109" i="1"/>
  <c r="BQ109" i="1"/>
  <c r="BS109" i="1" s="1"/>
  <c r="BP109" i="1"/>
  <c r="BO109" i="1"/>
  <c r="BL109" i="1"/>
  <c r="BN109" i="1" s="1"/>
  <c r="BK109" i="1"/>
  <c r="BI109" i="1"/>
  <c r="BG109" i="1"/>
  <c r="BJ109" i="1" s="1"/>
  <c r="BF109" i="1"/>
  <c r="BE109" i="1"/>
  <c r="BB109" i="1"/>
  <c r="BD109" i="1" s="1"/>
  <c r="BA109" i="1"/>
  <c r="AU109" i="1"/>
  <c r="AR109" i="1"/>
  <c r="AT109" i="1" s="1"/>
  <c r="AQ109" i="1"/>
  <c r="AO109" i="1"/>
  <c r="AM109" i="1"/>
  <c r="AP109" i="1" s="1"/>
  <c r="AL109" i="1"/>
  <c r="AK109" i="1"/>
  <c r="AH109" i="1"/>
  <c r="AJ109" i="1" s="1"/>
  <c r="AG109" i="1"/>
  <c r="AC109" i="1"/>
  <c r="AF109" i="1" s="1"/>
  <c r="AB109" i="1"/>
  <c r="AA109" i="1"/>
  <c r="X109" i="1"/>
  <c r="Z109" i="1" s="1"/>
  <c r="W109" i="1"/>
  <c r="U109" i="1"/>
  <c r="S109" i="1"/>
  <c r="V109" i="1" s="1"/>
  <c r="R109" i="1"/>
  <c r="Q109" i="1"/>
  <c r="N109" i="1"/>
  <c r="P109" i="1" s="1"/>
  <c r="M109" i="1"/>
  <c r="G109" i="1"/>
  <c r="D109" i="1"/>
  <c r="C109" i="1"/>
  <c r="DZ108" i="1"/>
  <c r="DY108" i="1"/>
  <c r="DU108" i="1"/>
  <c r="DT108" i="1"/>
  <c r="DP108" i="1"/>
  <c r="DM108" i="1"/>
  <c r="DL108" i="1"/>
  <c r="DH108" i="1"/>
  <c r="DG108" i="1"/>
  <c r="DC108" i="1"/>
  <c r="DB108" i="1"/>
  <c r="CX108" i="1"/>
  <c r="CW108" i="1"/>
  <c r="CS108" i="1"/>
  <c r="CR108" i="1"/>
  <c r="CN108" i="1"/>
  <c r="CK108" i="1"/>
  <c r="CJ108" i="1"/>
  <c r="AV108" i="1" s="1"/>
  <c r="CI108" i="1"/>
  <c r="CH108" i="1"/>
  <c r="CD108" i="1"/>
  <c r="CC108" i="1"/>
  <c r="BY108" i="1"/>
  <c r="BX108" i="1"/>
  <c r="BT108" i="1"/>
  <c r="BS108" i="1"/>
  <c r="BO108" i="1"/>
  <c r="BN108" i="1"/>
  <c r="BJ108" i="1"/>
  <c r="BI108" i="1"/>
  <c r="BE108" i="1"/>
  <c r="BD108" i="1"/>
  <c r="AZ108" i="1"/>
  <c r="AU108" i="1"/>
  <c r="AT108" i="1"/>
  <c r="AP108" i="1"/>
  <c r="AO108" i="1"/>
  <c r="AK108" i="1"/>
  <c r="AJ108" i="1"/>
  <c r="AF108" i="1"/>
  <c r="AE108" i="1"/>
  <c r="AA108" i="1"/>
  <c r="Z108" i="1"/>
  <c r="V108" i="1"/>
  <c r="U108" i="1"/>
  <c r="Q108" i="1"/>
  <c r="P108" i="1"/>
  <c r="L108" i="1"/>
  <c r="K108" i="1"/>
  <c r="G108" i="1"/>
  <c r="F108" i="1"/>
  <c r="A108" i="1"/>
  <c r="DZ107" i="1"/>
  <c r="DY107" i="1"/>
  <c r="DU107" i="1"/>
  <c r="DT107" i="1"/>
  <c r="DP107" i="1"/>
  <c r="DM107" i="1"/>
  <c r="DL107" i="1"/>
  <c r="DH107" i="1"/>
  <c r="DG107" i="1"/>
  <c r="DC107" i="1"/>
  <c r="DB107" i="1"/>
  <c r="CX107" i="1"/>
  <c r="CW107" i="1"/>
  <c r="CS107" i="1"/>
  <c r="CR107" i="1"/>
  <c r="CN107" i="1"/>
  <c r="CK107" i="1"/>
  <c r="CJ107" i="1"/>
  <c r="AV107" i="1" s="1"/>
  <c r="CI107" i="1"/>
  <c r="CH107" i="1"/>
  <c r="CD107" i="1"/>
  <c r="CC107" i="1"/>
  <c r="BY107" i="1"/>
  <c r="BX107" i="1"/>
  <c r="BT107" i="1"/>
  <c r="BS107" i="1"/>
  <c r="BO107" i="1"/>
  <c r="BN107" i="1"/>
  <c r="BJ107" i="1"/>
  <c r="BI107" i="1"/>
  <c r="BE107" i="1"/>
  <c r="BD107" i="1"/>
  <c r="AU107" i="1"/>
  <c r="AT107" i="1"/>
  <c r="AP107" i="1"/>
  <c r="AO107" i="1"/>
  <c r="AK107" i="1"/>
  <c r="AJ107" i="1"/>
  <c r="AF107" i="1"/>
  <c r="AE107" i="1"/>
  <c r="AA107" i="1"/>
  <c r="Z107" i="1"/>
  <c r="V107" i="1"/>
  <c r="U107" i="1"/>
  <c r="Q107" i="1"/>
  <c r="P107" i="1"/>
  <c r="L107" i="1"/>
  <c r="K107" i="1"/>
  <c r="G107" i="1"/>
  <c r="F107" i="1"/>
  <c r="DZ106" i="1"/>
  <c r="DY106" i="1"/>
  <c r="DU106" i="1"/>
  <c r="DT106" i="1"/>
  <c r="DP106" i="1"/>
  <c r="DM106" i="1"/>
  <c r="DL106" i="1"/>
  <c r="DH106" i="1"/>
  <c r="DG106" i="1"/>
  <c r="DC106" i="1"/>
  <c r="DB106" i="1"/>
  <c r="CX106" i="1"/>
  <c r="CW106" i="1"/>
  <c r="CS106" i="1"/>
  <c r="CR106" i="1"/>
  <c r="CN106" i="1"/>
  <c r="CM106" i="1"/>
  <c r="CK106" i="1"/>
  <c r="CJ106" i="1"/>
  <c r="AV106" i="1" s="1"/>
  <c r="CI106" i="1"/>
  <c r="CH106" i="1"/>
  <c r="CD106" i="1"/>
  <c r="CC106" i="1"/>
  <c r="BY106" i="1"/>
  <c r="BX106" i="1"/>
  <c r="BT106" i="1"/>
  <c r="BS106" i="1"/>
  <c r="BO106" i="1"/>
  <c r="BN106" i="1"/>
  <c r="BJ106" i="1"/>
  <c r="BI106" i="1"/>
  <c r="BE106" i="1"/>
  <c r="BD106" i="1"/>
  <c r="AW106" i="1"/>
  <c r="AZ106" i="1" s="1"/>
  <c r="AU106" i="1"/>
  <c r="AT106" i="1"/>
  <c r="AP106" i="1"/>
  <c r="AO106" i="1"/>
  <c r="AK106" i="1"/>
  <c r="AJ106" i="1"/>
  <c r="AF106" i="1"/>
  <c r="AE106" i="1"/>
  <c r="AA106" i="1"/>
  <c r="Z106" i="1"/>
  <c r="V106" i="1"/>
  <c r="U106" i="1"/>
  <c r="Q106" i="1"/>
  <c r="P106" i="1"/>
  <c r="L106" i="1"/>
  <c r="K106" i="1"/>
  <c r="G106" i="1"/>
  <c r="F106" i="1"/>
  <c r="DZ105" i="1"/>
  <c r="DY105" i="1"/>
  <c r="DU105" i="1"/>
  <c r="DT105" i="1"/>
  <c r="DP105" i="1"/>
  <c r="DM105" i="1"/>
  <c r="DL105" i="1"/>
  <c r="DH105" i="1"/>
  <c r="DG105" i="1"/>
  <c r="DC105" i="1"/>
  <c r="DB105" i="1"/>
  <c r="CX105" i="1"/>
  <c r="CW105" i="1"/>
  <c r="CS105" i="1"/>
  <c r="CR105" i="1"/>
  <c r="CN105" i="1"/>
  <c r="CK105" i="1"/>
  <c r="CJ105" i="1"/>
  <c r="CI105" i="1"/>
  <c r="CH105" i="1"/>
  <c r="CD105" i="1"/>
  <c r="CC105" i="1"/>
  <c r="BY105" i="1"/>
  <c r="BX105" i="1"/>
  <c r="BT105" i="1"/>
  <c r="BS105" i="1"/>
  <c r="BO105" i="1"/>
  <c r="BN105" i="1"/>
  <c r="BJ105" i="1"/>
  <c r="BI105" i="1"/>
  <c r="BE105" i="1"/>
  <c r="BD105" i="1"/>
  <c r="AZ105" i="1"/>
  <c r="AW105" i="1"/>
  <c r="AY105" i="1" s="1"/>
  <c r="AV105" i="1"/>
  <c r="AU105" i="1"/>
  <c r="AT105" i="1"/>
  <c r="AP105" i="1"/>
  <c r="AO105" i="1"/>
  <c r="AK105" i="1"/>
  <c r="AJ105" i="1"/>
  <c r="AF105" i="1"/>
  <c r="AE105" i="1"/>
  <c r="AA105" i="1"/>
  <c r="Z105" i="1"/>
  <c r="V105" i="1"/>
  <c r="U105" i="1"/>
  <c r="Q105" i="1"/>
  <c r="P105" i="1"/>
  <c r="L105" i="1"/>
  <c r="K105" i="1"/>
  <c r="G105" i="1"/>
  <c r="F105" i="1"/>
  <c r="DZ104" i="1"/>
  <c r="DY104" i="1"/>
  <c r="DU104" i="1"/>
  <c r="DT104" i="1"/>
  <c r="DP104" i="1"/>
  <c r="DM104" i="1"/>
  <c r="DL104" i="1"/>
  <c r="DH104" i="1"/>
  <c r="DG104" i="1"/>
  <c r="DC104" i="1"/>
  <c r="DB104" i="1"/>
  <c r="CX104" i="1"/>
  <c r="CW104" i="1"/>
  <c r="CS104" i="1"/>
  <c r="CR104" i="1"/>
  <c r="CN104" i="1"/>
  <c r="CK104" i="1"/>
  <c r="CM104" i="1" s="1"/>
  <c r="CJ104" i="1"/>
  <c r="CJ102" i="1" s="1"/>
  <c r="CI104" i="1"/>
  <c r="CH104" i="1"/>
  <c r="CD104" i="1"/>
  <c r="CC104" i="1"/>
  <c r="BY104" i="1"/>
  <c r="BX104" i="1"/>
  <c r="BT104" i="1"/>
  <c r="BS104" i="1"/>
  <c r="BO104" i="1"/>
  <c r="BN104" i="1"/>
  <c r="BJ104" i="1"/>
  <c r="BI104" i="1"/>
  <c r="BE104" i="1"/>
  <c r="BD104" i="1"/>
  <c r="AZ104" i="1"/>
  <c r="AY104" i="1"/>
  <c r="AW104" i="1"/>
  <c r="AU104" i="1"/>
  <c r="AT104" i="1"/>
  <c r="AP104" i="1"/>
  <c r="AO104" i="1"/>
  <c r="AK104" i="1"/>
  <c r="AJ104" i="1"/>
  <c r="AF104" i="1"/>
  <c r="AE104" i="1"/>
  <c r="AA104" i="1"/>
  <c r="Z104" i="1"/>
  <c r="V104" i="1"/>
  <c r="U104" i="1"/>
  <c r="Q104" i="1"/>
  <c r="P104" i="1"/>
  <c r="L104" i="1"/>
  <c r="K104" i="1"/>
  <c r="G104" i="1"/>
  <c r="F104" i="1"/>
  <c r="DZ103" i="1"/>
  <c r="DY103" i="1"/>
  <c r="DU103" i="1"/>
  <c r="DT103" i="1"/>
  <c r="DP103" i="1"/>
  <c r="DM103" i="1"/>
  <c r="DL103" i="1"/>
  <c r="DH103" i="1"/>
  <c r="DG103" i="1"/>
  <c r="DC103" i="1"/>
  <c r="DB103" i="1"/>
  <c r="CX103" i="1"/>
  <c r="CW103" i="1"/>
  <c r="CS103" i="1"/>
  <c r="CR103" i="1"/>
  <c r="CN103" i="1"/>
  <c r="CM103" i="1"/>
  <c r="CK103" i="1"/>
  <c r="CJ103" i="1"/>
  <c r="CI103" i="1"/>
  <c r="CH103" i="1"/>
  <c r="CD103" i="1"/>
  <c r="CC103" i="1"/>
  <c r="BY103" i="1"/>
  <c r="BX103" i="1"/>
  <c r="BT103" i="1"/>
  <c r="BS103" i="1"/>
  <c r="BO103" i="1"/>
  <c r="BN103" i="1"/>
  <c r="BJ103" i="1"/>
  <c r="BI103" i="1"/>
  <c r="BE103" i="1"/>
  <c r="BD103" i="1"/>
  <c r="AW103" i="1"/>
  <c r="AV103" i="1"/>
  <c r="AU103" i="1"/>
  <c r="AT103" i="1"/>
  <c r="AP103" i="1"/>
  <c r="AO103" i="1"/>
  <c r="AK103" i="1"/>
  <c r="AJ103" i="1"/>
  <c r="AF103" i="1"/>
  <c r="AE103" i="1"/>
  <c r="AA103" i="1"/>
  <c r="Z103" i="1"/>
  <c r="V103" i="1"/>
  <c r="U103" i="1"/>
  <c r="Q103" i="1"/>
  <c r="P103" i="1"/>
  <c r="L103" i="1"/>
  <c r="K103" i="1"/>
  <c r="G103" i="1"/>
  <c r="F103" i="1"/>
  <c r="DZ102" i="1"/>
  <c r="DY102" i="1"/>
  <c r="DW102" i="1"/>
  <c r="DV102" i="1"/>
  <c r="DU102" i="1"/>
  <c r="DR102" i="1"/>
  <c r="DT102" i="1" s="1"/>
  <c r="DQ102" i="1"/>
  <c r="DP102" i="1"/>
  <c r="DN102" i="1"/>
  <c r="DM102" i="1"/>
  <c r="DJ102" i="1"/>
  <c r="DL102" i="1" s="1"/>
  <c r="DI102" i="1"/>
  <c r="DH102" i="1"/>
  <c r="DG102" i="1"/>
  <c r="DE102" i="1"/>
  <c r="DD102" i="1"/>
  <c r="DC102" i="1"/>
  <c r="CZ102" i="1"/>
  <c r="DB102" i="1" s="1"/>
  <c r="CY102" i="1"/>
  <c r="CX102" i="1"/>
  <c r="CW102" i="1"/>
  <c r="CU102" i="1"/>
  <c r="CT102" i="1"/>
  <c r="CP102" i="1"/>
  <c r="CO102" i="1"/>
  <c r="CI102" i="1"/>
  <c r="CF102" i="1"/>
  <c r="CH102" i="1" s="1"/>
  <c r="CE102" i="1"/>
  <c r="CD102" i="1"/>
  <c r="CC102" i="1"/>
  <c r="CA102" i="1"/>
  <c r="BZ102" i="1"/>
  <c r="BY102" i="1"/>
  <c r="BV102" i="1"/>
  <c r="BX102" i="1" s="1"/>
  <c r="BU102" i="1"/>
  <c r="BT102" i="1"/>
  <c r="BS102" i="1"/>
  <c r="BQ102" i="1"/>
  <c r="BP102" i="1"/>
  <c r="BL102" i="1"/>
  <c r="BK102" i="1"/>
  <c r="BJ102" i="1"/>
  <c r="BI102" i="1"/>
  <c r="BG102" i="1"/>
  <c r="BF102" i="1"/>
  <c r="BB102" i="1"/>
  <c r="BA102" i="1"/>
  <c r="AU102" i="1"/>
  <c r="AR102" i="1"/>
  <c r="AT102" i="1" s="1"/>
  <c r="AQ102" i="1"/>
  <c r="AP102" i="1"/>
  <c r="AO102" i="1"/>
  <c r="AM102" i="1"/>
  <c r="AL102" i="1"/>
  <c r="AH102" i="1"/>
  <c r="AG102" i="1"/>
  <c r="AF102" i="1"/>
  <c r="AE102" i="1"/>
  <c r="AC102" i="1"/>
  <c r="AB102" i="1"/>
  <c r="AA102" i="1"/>
  <c r="X102" i="1"/>
  <c r="Z102" i="1" s="1"/>
  <c r="W102" i="1"/>
  <c r="S102" i="1"/>
  <c r="V102" i="1" s="1"/>
  <c r="R102" i="1"/>
  <c r="N102" i="1"/>
  <c r="M102" i="1"/>
  <c r="L102" i="1"/>
  <c r="K102" i="1"/>
  <c r="D102" i="1"/>
  <c r="C102" i="1"/>
  <c r="DZ101" i="1"/>
  <c r="DY101" i="1"/>
  <c r="DU101" i="1"/>
  <c r="DT101" i="1"/>
  <c r="DP101" i="1"/>
  <c r="DM101" i="1"/>
  <c r="DL101" i="1"/>
  <c r="DH101" i="1"/>
  <c r="DG101" i="1"/>
  <c r="DC101" i="1"/>
  <c r="DB101" i="1"/>
  <c r="CX101" i="1"/>
  <c r="CW101" i="1"/>
  <c r="CS101" i="1"/>
  <c r="CR101" i="1"/>
  <c r="CN101" i="1"/>
  <c r="CK101" i="1"/>
  <c r="AW101" i="1" s="1"/>
  <c r="AY101" i="1" s="1"/>
  <c r="CJ101" i="1"/>
  <c r="AV101" i="1" s="1"/>
  <c r="CI101" i="1"/>
  <c r="CH101" i="1"/>
  <c r="CD101" i="1"/>
  <c r="CC101" i="1"/>
  <c r="BY101" i="1"/>
  <c r="BX101" i="1"/>
  <c r="BT101" i="1"/>
  <c r="BS101" i="1"/>
  <c r="BO101" i="1"/>
  <c r="BN101" i="1"/>
  <c r="BJ101" i="1"/>
  <c r="BI101" i="1"/>
  <c r="BE101" i="1"/>
  <c r="BD101" i="1"/>
  <c r="AZ101" i="1"/>
  <c r="AU101" i="1"/>
  <c r="AT101" i="1"/>
  <c r="AP101" i="1"/>
  <c r="AO101" i="1"/>
  <c r="AK101" i="1"/>
  <c r="AJ101" i="1"/>
  <c r="AF101" i="1"/>
  <c r="AE101" i="1"/>
  <c r="AA101" i="1"/>
  <c r="Z101" i="1"/>
  <c r="V101" i="1"/>
  <c r="U101" i="1"/>
  <c r="Q101" i="1"/>
  <c r="P101" i="1"/>
  <c r="L101" i="1"/>
  <c r="K101" i="1"/>
  <c r="G101" i="1"/>
  <c r="F101" i="1"/>
  <c r="DZ100" i="1"/>
  <c r="DY100" i="1"/>
  <c r="DU100" i="1"/>
  <c r="DT100" i="1"/>
  <c r="DP100" i="1"/>
  <c r="DM100" i="1"/>
  <c r="DL100" i="1"/>
  <c r="DH100" i="1"/>
  <c r="DG100" i="1"/>
  <c r="DC100" i="1"/>
  <c r="DB100" i="1"/>
  <c r="CX100" i="1"/>
  <c r="CW100" i="1"/>
  <c r="CS100" i="1"/>
  <c r="CR100" i="1"/>
  <c r="CN100" i="1"/>
  <c r="CK100" i="1"/>
  <c r="AW100" i="1" s="1"/>
  <c r="AY100" i="1" s="1"/>
  <c r="CJ100" i="1"/>
  <c r="AV100" i="1" s="1"/>
  <c r="CI100" i="1"/>
  <c r="CH100" i="1"/>
  <c r="CD100" i="1"/>
  <c r="CC100" i="1"/>
  <c r="BY100" i="1"/>
  <c r="BX100" i="1"/>
  <c r="BT100" i="1"/>
  <c r="BS100" i="1"/>
  <c r="BO100" i="1"/>
  <c r="BN100" i="1"/>
  <c r="BJ100" i="1"/>
  <c r="BI100" i="1"/>
  <c r="BE100" i="1"/>
  <c r="BD100" i="1"/>
  <c r="AZ100" i="1"/>
  <c r="AU100" i="1"/>
  <c r="AT100" i="1"/>
  <c r="AP100" i="1"/>
  <c r="AO100" i="1"/>
  <c r="AK100" i="1"/>
  <c r="AJ100" i="1"/>
  <c r="AE100" i="1"/>
  <c r="AA100" i="1"/>
  <c r="Z100" i="1"/>
  <c r="V100" i="1"/>
  <c r="U100" i="1"/>
  <c r="Q100" i="1"/>
  <c r="P100" i="1"/>
  <c r="L100" i="1"/>
  <c r="K100" i="1"/>
  <c r="G100" i="1"/>
  <c r="F100" i="1"/>
  <c r="DZ99" i="1"/>
  <c r="DY99" i="1"/>
  <c r="DU99" i="1"/>
  <c r="DT99" i="1"/>
  <c r="DP99" i="1"/>
  <c r="DM99" i="1"/>
  <c r="DL99" i="1"/>
  <c r="DH99" i="1"/>
  <c r="DG99" i="1"/>
  <c r="DC99" i="1"/>
  <c r="DB99" i="1"/>
  <c r="CX99" i="1"/>
  <c r="CW99" i="1"/>
  <c r="CS99" i="1"/>
  <c r="CR99" i="1"/>
  <c r="CK99" i="1"/>
  <c r="CJ99" i="1"/>
  <c r="AV99" i="1" s="1"/>
  <c r="CI99" i="1"/>
  <c r="CH99" i="1"/>
  <c r="CD99" i="1"/>
  <c r="BY99" i="1"/>
  <c r="BX99" i="1"/>
  <c r="BT99" i="1"/>
  <c r="BS99" i="1"/>
  <c r="BO99" i="1"/>
  <c r="BN99" i="1"/>
  <c r="BJ99" i="1"/>
  <c r="BI99" i="1"/>
  <c r="BE99" i="1"/>
  <c r="BD99" i="1"/>
  <c r="AU99" i="1"/>
  <c r="AT99" i="1"/>
  <c r="AP99" i="1"/>
  <c r="AO99" i="1"/>
  <c r="AK99" i="1"/>
  <c r="AJ99" i="1"/>
  <c r="AF99" i="1"/>
  <c r="AE99" i="1"/>
  <c r="AA99" i="1"/>
  <c r="Z99" i="1"/>
  <c r="V99" i="1"/>
  <c r="U99" i="1"/>
  <c r="Q99" i="1"/>
  <c r="P99" i="1"/>
  <c r="L99" i="1"/>
  <c r="K99" i="1"/>
  <c r="G99" i="1"/>
  <c r="F99" i="1"/>
  <c r="DZ98" i="1"/>
  <c r="DY98" i="1"/>
  <c r="DU98" i="1"/>
  <c r="DT98" i="1"/>
  <c r="DP98" i="1"/>
  <c r="DM98" i="1"/>
  <c r="DL98" i="1"/>
  <c r="DH98" i="1"/>
  <c r="DG98" i="1"/>
  <c r="DC98" i="1"/>
  <c r="DB98" i="1"/>
  <c r="CX98" i="1"/>
  <c r="CW98" i="1"/>
  <c r="CS98" i="1"/>
  <c r="CR98" i="1"/>
  <c r="CN98" i="1"/>
  <c r="CK98" i="1"/>
  <c r="CM98" i="1" s="1"/>
  <c r="CJ98" i="1"/>
  <c r="AV98" i="1" s="1"/>
  <c r="CI98" i="1"/>
  <c r="CH98" i="1"/>
  <c r="CD98" i="1"/>
  <c r="CC98" i="1"/>
  <c r="BY98" i="1"/>
  <c r="BX98" i="1"/>
  <c r="BT98" i="1"/>
  <c r="BS98" i="1"/>
  <c r="BO98" i="1"/>
  <c r="BN98" i="1"/>
  <c r="BJ98" i="1"/>
  <c r="BI98" i="1"/>
  <c r="BE98" i="1"/>
  <c r="BD98" i="1"/>
  <c r="AU98" i="1"/>
  <c r="AT98" i="1"/>
  <c r="AP98" i="1"/>
  <c r="AO98" i="1"/>
  <c r="AK98" i="1"/>
  <c r="AJ98" i="1"/>
  <c r="AF98" i="1"/>
  <c r="AE98" i="1"/>
  <c r="AA98" i="1"/>
  <c r="Z98" i="1"/>
  <c r="V98" i="1"/>
  <c r="U98" i="1"/>
  <c r="Q98" i="1"/>
  <c r="P98" i="1"/>
  <c r="L98" i="1"/>
  <c r="K98" i="1"/>
  <c r="G98" i="1"/>
  <c r="F98" i="1"/>
  <c r="DZ97" i="1"/>
  <c r="DY97" i="1"/>
  <c r="DU97" i="1"/>
  <c r="DT97" i="1"/>
  <c r="DP97" i="1"/>
  <c r="DM97" i="1"/>
  <c r="DL97" i="1"/>
  <c r="DH97" i="1"/>
  <c r="DG97" i="1"/>
  <c r="DC97" i="1"/>
  <c r="DB97" i="1"/>
  <c r="CX97" i="1"/>
  <c r="CW97" i="1"/>
  <c r="CS97" i="1"/>
  <c r="CR97" i="1"/>
  <c r="CN97" i="1"/>
  <c r="CK97" i="1"/>
  <c r="CM97" i="1" s="1"/>
  <c r="CJ97" i="1"/>
  <c r="AV97" i="1" s="1"/>
  <c r="CI97" i="1"/>
  <c r="CH97" i="1"/>
  <c r="CD97" i="1"/>
  <c r="CC97" i="1"/>
  <c r="BY97" i="1"/>
  <c r="BX97" i="1"/>
  <c r="BT97" i="1"/>
  <c r="BS97" i="1"/>
  <c r="BO97" i="1"/>
  <c r="BN97" i="1"/>
  <c r="BJ97" i="1"/>
  <c r="BI97" i="1"/>
  <c r="BE97" i="1"/>
  <c r="BD97" i="1"/>
  <c r="AW97" i="1"/>
  <c r="AZ97" i="1" s="1"/>
  <c r="AU97" i="1"/>
  <c r="AT97" i="1"/>
  <c r="AP97" i="1"/>
  <c r="AO97" i="1"/>
  <c r="AK97" i="1"/>
  <c r="AJ97" i="1"/>
  <c r="AF97" i="1"/>
  <c r="AE97" i="1"/>
  <c r="AA97" i="1"/>
  <c r="Z97" i="1"/>
  <c r="V97" i="1"/>
  <c r="U97" i="1"/>
  <c r="Q97" i="1"/>
  <c r="P97" i="1"/>
  <c r="L97" i="1"/>
  <c r="K97" i="1"/>
  <c r="G97" i="1"/>
  <c r="F97" i="1"/>
  <c r="DZ96" i="1"/>
  <c r="DY96" i="1"/>
  <c r="DU96" i="1"/>
  <c r="DT96" i="1"/>
  <c r="DP96" i="1"/>
  <c r="DM96" i="1"/>
  <c r="DL96" i="1"/>
  <c r="DH96" i="1"/>
  <c r="DG96" i="1"/>
  <c r="DC96" i="1"/>
  <c r="DB96" i="1"/>
  <c r="CX96" i="1"/>
  <c r="CW96" i="1"/>
  <c r="CS96" i="1"/>
  <c r="CR96" i="1"/>
  <c r="CN96" i="1"/>
  <c r="CM96" i="1"/>
  <c r="CK96" i="1"/>
  <c r="CJ96" i="1"/>
  <c r="AV96" i="1" s="1"/>
  <c r="CI96" i="1"/>
  <c r="CH96" i="1"/>
  <c r="CD96" i="1"/>
  <c r="CC96" i="1"/>
  <c r="BY96" i="1"/>
  <c r="BX96" i="1"/>
  <c r="BT96" i="1"/>
  <c r="BS96" i="1"/>
  <c r="BO96" i="1"/>
  <c r="BN96" i="1"/>
  <c r="BJ96" i="1"/>
  <c r="BI96" i="1"/>
  <c r="BE96" i="1"/>
  <c r="BD96" i="1"/>
  <c r="AW96" i="1"/>
  <c r="AZ96" i="1" s="1"/>
  <c r="AU96" i="1"/>
  <c r="AT96" i="1"/>
  <c r="AP96" i="1"/>
  <c r="AO96" i="1"/>
  <c r="AK96" i="1"/>
  <c r="AJ96" i="1"/>
  <c r="AF96" i="1"/>
  <c r="AE96" i="1"/>
  <c r="AA96" i="1"/>
  <c r="Z96" i="1"/>
  <c r="V96" i="1"/>
  <c r="U96" i="1"/>
  <c r="Q96" i="1"/>
  <c r="P96" i="1"/>
  <c r="L96" i="1"/>
  <c r="K96" i="1"/>
  <c r="G96" i="1"/>
  <c r="F96" i="1"/>
  <c r="A96" i="1"/>
  <c r="A97" i="1" s="1"/>
  <c r="A98" i="1" s="1"/>
  <c r="A99" i="1" s="1"/>
  <c r="A100" i="1" s="1"/>
  <c r="A101" i="1" s="1"/>
  <c r="DZ95" i="1"/>
  <c r="DY95" i="1"/>
  <c r="DU95" i="1"/>
  <c r="DT95" i="1"/>
  <c r="DM95" i="1"/>
  <c r="DL95" i="1"/>
  <c r="DH95" i="1"/>
  <c r="DG95" i="1"/>
  <c r="DC95" i="1"/>
  <c r="DB95" i="1"/>
  <c r="CX95" i="1"/>
  <c r="CW95" i="1"/>
  <c r="CS95" i="1"/>
  <c r="CR95" i="1"/>
  <c r="CN95" i="1"/>
  <c r="CK95" i="1"/>
  <c r="CM95" i="1" s="1"/>
  <c r="CJ95" i="1"/>
  <c r="CI95" i="1"/>
  <c r="CH95" i="1"/>
  <c r="CD95" i="1"/>
  <c r="CC95" i="1"/>
  <c r="BY95" i="1"/>
  <c r="BX95" i="1"/>
  <c r="BT95" i="1"/>
  <c r="BS95" i="1"/>
  <c r="BO95" i="1"/>
  <c r="BN95" i="1"/>
  <c r="BJ95" i="1"/>
  <c r="BI95" i="1"/>
  <c r="BE95" i="1"/>
  <c r="BD95" i="1"/>
  <c r="AZ95" i="1"/>
  <c r="AW95" i="1"/>
  <c r="AY95" i="1" s="1"/>
  <c r="AV95" i="1"/>
  <c r="AU95" i="1"/>
  <c r="AT95" i="1"/>
  <c r="AP95" i="1"/>
  <c r="AO95" i="1"/>
  <c r="AK95" i="1"/>
  <c r="AJ95" i="1"/>
  <c r="AF95" i="1"/>
  <c r="AE95" i="1"/>
  <c r="AA95" i="1"/>
  <c r="Z95" i="1"/>
  <c r="V95" i="1"/>
  <c r="U95" i="1"/>
  <c r="Q95" i="1"/>
  <c r="P95" i="1"/>
  <c r="L95" i="1"/>
  <c r="K95" i="1"/>
  <c r="G95" i="1"/>
  <c r="F95" i="1"/>
  <c r="A95" i="1"/>
  <c r="DZ94" i="1"/>
  <c r="DY94" i="1"/>
  <c r="DU94" i="1"/>
  <c r="DT94" i="1"/>
  <c r="DP94" i="1"/>
  <c r="DM94" i="1"/>
  <c r="DL94" i="1"/>
  <c r="DH94" i="1"/>
  <c r="DG94" i="1"/>
  <c r="DC94" i="1"/>
  <c r="DB94" i="1"/>
  <c r="CX94" i="1"/>
  <c r="CW94" i="1"/>
  <c r="CS94" i="1"/>
  <c r="CR94" i="1"/>
  <c r="CK94" i="1"/>
  <c r="AW94" i="1" s="1"/>
  <c r="CJ94" i="1"/>
  <c r="CJ93" i="1" s="1"/>
  <c r="CI94" i="1"/>
  <c r="CH94" i="1"/>
  <c r="CD94" i="1"/>
  <c r="CC94" i="1"/>
  <c r="BY94" i="1"/>
  <c r="BX94" i="1"/>
  <c r="BT94" i="1"/>
  <c r="BS94" i="1"/>
  <c r="BO94" i="1"/>
  <c r="BN94" i="1"/>
  <c r="BJ94" i="1"/>
  <c r="BI94" i="1"/>
  <c r="BE94" i="1"/>
  <c r="BD94" i="1"/>
  <c r="AU94" i="1"/>
  <c r="AT94" i="1"/>
  <c r="AP94" i="1"/>
  <c r="AO94" i="1"/>
  <c r="AJ94" i="1"/>
  <c r="AF94" i="1"/>
  <c r="AE94" i="1"/>
  <c r="AA94" i="1"/>
  <c r="Z94" i="1"/>
  <c r="V94" i="1"/>
  <c r="U94" i="1"/>
  <c r="Q94" i="1"/>
  <c r="P94" i="1"/>
  <c r="L94" i="1"/>
  <c r="K94" i="1"/>
  <c r="G94" i="1"/>
  <c r="F94" i="1"/>
  <c r="DZ93" i="1"/>
  <c r="DW93" i="1"/>
  <c r="DY93" i="1" s="1"/>
  <c r="DV93" i="1"/>
  <c r="DU93" i="1"/>
  <c r="DT93" i="1"/>
  <c r="DR93" i="1"/>
  <c r="DQ93" i="1"/>
  <c r="DN93" i="1"/>
  <c r="DJ93" i="1"/>
  <c r="DI93" i="1"/>
  <c r="DH93" i="1"/>
  <c r="DG93" i="1"/>
  <c r="DE93" i="1"/>
  <c r="DD93" i="1"/>
  <c r="DC93" i="1"/>
  <c r="CZ93" i="1"/>
  <c r="DB93" i="1" s="1"/>
  <c r="CY93" i="1"/>
  <c r="CX93" i="1"/>
  <c r="CW93" i="1"/>
  <c r="CU93" i="1"/>
  <c r="CT93" i="1"/>
  <c r="CP93" i="1"/>
  <c r="CO93" i="1"/>
  <c r="CF93" i="1"/>
  <c r="CE93" i="1"/>
  <c r="CD93" i="1"/>
  <c r="CC93" i="1"/>
  <c r="CA93" i="1"/>
  <c r="BZ93" i="1"/>
  <c r="BV93" i="1"/>
  <c r="BU93" i="1"/>
  <c r="BT93" i="1"/>
  <c r="BS93" i="1"/>
  <c r="BQ93" i="1"/>
  <c r="BP93" i="1"/>
  <c r="BL93" i="1"/>
  <c r="BK93" i="1"/>
  <c r="BJ93" i="1"/>
  <c r="BI93" i="1"/>
  <c r="BG93" i="1"/>
  <c r="BF93" i="1"/>
  <c r="BB93" i="1"/>
  <c r="BA93" i="1"/>
  <c r="AR93" i="1"/>
  <c r="AQ93" i="1"/>
  <c r="AP93" i="1"/>
  <c r="AO93" i="1"/>
  <c r="AM93" i="1"/>
  <c r="AL93" i="1"/>
  <c r="AH93" i="1"/>
  <c r="AG93" i="1"/>
  <c r="AF93" i="1"/>
  <c r="AE93" i="1"/>
  <c r="AC93" i="1"/>
  <c r="AB93" i="1"/>
  <c r="AA93" i="1"/>
  <c r="X93" i="1"/>
  <c r="Z93" i="1" s="1"/>
  <c r="W93" i="1"/>
  <c r="S93" i="1"/>
  <c r="V93" i="1" s="1"/>
  <c r="R93" i="1"/>
  <c r="N93" i="1"/>
  <c r="M93" i="1"/>
  <c r="L93" i="1"/>
  <c r="K93" i="1"/>
  <c r="D93" i="1"/>
  <c r="C93" i="1"/>
  <c r="DZ92" i="1"/>
  <c r="DY92" i="1"/>
  <c r="DU92" i="1"/>
  <c r="DT92" i="1"/>
  <c r="DP92" i="1"/>
  <c r="DM92" i="1"/>
  <c r="DL92" i="1"/>
  <c r="DH92" i="1"/>
  <c r="DG92" i="1"/>
  <c r="DC92" i="1"/>
  <c r="DB92" i="1"/>
  <c r="CX92" i="1"/>
  <c r="CW92" i="1"/>
  <c r="CS92" i="1"/>
  <c r="CR92" i="1"/>
  <c r="CN92" i="1"/>
  <c r="CK92" i="1"/>
  <c r="CM92" i="1" s="1"/>
  <c r="CJ92" i="1"/>
  <c r="AV92" i="1" s="1"/>
  <c r="CI92" i="1"/>
  <c r="CH92" i="1"/>
  <c r="CD92" i="1"/>
  <c r="BY92" i="1"/>
  <c r="BX92" i="1"/>
  <c r="BT92" i="1"/>
  <c r="BS92" i="1"/>
  <c r="BO92" i="1"/>
  <c r="BN92" i="1"/>
  <c r="BJ92" i="1"/>
  <c r="BI92" i="1"/>
  <c r="BE92" i="1"/>
  <c r="BD92" i="1"/>
  <c r="AW92" i="1"/>
  <c r="AZ92" i="1" s="1"/>
  <c r="AU92" i="1"/>
  <c r="AT92" i="1"/>
  <c r="AP92" i="1"/>
  <c r="AO92" i="1"/>
  <c r="AK92" i="1"/>
  <c r="AJ92" i="1"/>
  <c r="AF92" i="1"/>
  <c r="AE92" i="1"/>
  <c r="AA92" i="1"/>
  <c r="Z92" i="1"/>
  <c r="V92" i="1"/>
  <c r="U92" i="1"/>
  <c r="Q92" i="1"/>
  <c r="P92" i="1"/>
  <c r="L92" i="1"/>
  <c r="K92" i="1"/>
  <c r="G92" i="1"/>
  <c r="F92" i="1"/>
  <c r="DZ91" i="1"/>
  <c r="DY91" i="1"/>
  <c r="DU91" i="1"/>
  <c r="DT91" i="1"/>
  <c r="DP91" i="1"/>
  <c r="DM91" i="1"/>
  <c r="DL91" i="1"/>
  <c r="DH91" i="1"/>
  <c r="DG91" i="1"/>
  <c r="DC91" i="1"/>
  <c r="DB91" i="1"/>
  <c r="CX91" i="1"/>
  <c r="CW91" i="1"/>
  <c r="CS91" i="1"/>
  <c r="CR91" i="1"/>
  <c r="CN91" i="1"/>
  <c r="CM91" i="1"/>
  <c r="CK91" i="1"/>
  <c r="CJ91" i="1"/>
  <c r="AV91" i="1" s="1"/>
  <c r="CI91" i="1"/>
  <c r="CH91" i="1"/>
  <c r="CD91" i="1"/>
  <c r="CC91" i="1"/>
  <c r="BY91" i="1"/>
  <c r="BX91" i="1"/>
  <c r="BT91" i="1"/>
  <c r="BS91" i="1"/>
  <c r="BO91" i="1"/>
  <c r="BN91" i="1"/>
  <c r="BJ91" i="1"/>
  <c r="BI91" i="1"/>
  <c r="BE91" i="1"/>
  <c r="BD91" i="1"/>
  <c r="AW91" i="1"/>
  <c r="AZ91" i="1" s="1"/>
  <c r="AU91" i="1"/>
  <c r="AT91" i="1"/>
  <c r="AP91" i="1"/>
  <c r="AO91" i="1"/>
  <c r="AK91" i="1"/>
  <c r="AJ91" i="1"/>
  <c r="AF91" i="1"/>
  <c r="AE91" i="1"/>
  <c r="AA91" i="1"/>
  <c r="Z91" i="1"/>
  <c r="V91" i="1"/>
  <c r="U91" i="1"/>
  <c r="Q91" i="1"/>
  <c r="P91" i="1"/>
  <c r="L91" i="1"/>
  <c r="K91" i="1"/>
  <c r="G91" i="1"/>
  <c r="F91" i="1"/>
  <c r="DZ90" i="1"/>
  <c r="DY90" i="1"/>
  <c r="DU90" i="1"/>
  <c r="DT90" i="1"/>
  <c r="DP90" i="1"/>
  <c r="DM90" i="1"/>
  <c r="DL90" i="1"/>
  <c r="DH90" i="1"/>
  <c r="DG90" i="1"/>
  <c r="DC90" i="1"/>
  <c r="DB90" i="1"/>
  <c r="CX90" i="1"/>
  <c r="CW90" i="1"/>
  <c r="CS90" i="1"/>
  <c r="CR90" i="1"/>
  <c r="CN90" i="1"/>
  <c r="CM90" i="1"/>
  <c r="CK90" i="1"/>
  <c r="CJ90" i="1"/>
  <c r="AV90" i="1" s="1"/>
  <c r="CI90" i="1"/>
  <c r="CH90" i="1"/>
  <c r="CD90" i="1"/>
  <c r="CC90" i="1"/>
  <c r="BY90" i="1"/>
  <c r="BX90" i="1"/>
  <c r="BT90" i="1"/>
  <c r="BS90" i="1"/>
  <c r="BO90" i="1"/>
  <c r="BN90" i="1"/>
  <c r="BJ90" i="1"/>
  <c r="BI90" i="1"/>
  <c r="BE90" i="1"/>
  <c r="BD90" i="1"/>
  <c r="AW90" i="1"/>
  <c r="AZ90" i="1" s="1"/>
  <c r="AU90" i="1"/>
  <c r="AT90" i="1"/>
  <c r="AP90" i="1"/>
  <c r="AO90" i="1"/>
  <c r="AK90" i="1"/>
  <c r="AJ90" i="1"/>
  <c r="AF90" i="1"/>
  <c r="AA90" i="1"/>
  <c r="Z90" i="1"/>
  <c r="V90" i="1"/>
  <c r="U90" i="1"/>
  <c r="Q90" i="1"/>
  <c r="P90" i="1"/>
  <c r="L90" i="1"/>
  <c r="K90" i="1"/>
  <c r="G90" i="1"/>
  <c r="F90" i="1"/>
  <c r="DZ89" i="1"/>
  <c r="DY89" i="1"/>
  <c r="DU89" i="1"/>
  <c r="DT89" i="1"/>
  <c r="DP89" i="1"/>
  <c r="DM89" i="1"/>
  <c r="DL89" i="1"/>
  <c r="DH89" i="1"/>
  <c r="DG89" i="1"/>
  <c r="DC89" i="1"/>
  <c r="DB89" i="1"/>
  <c r="CX89" i="1"/>
  <c r="CW89" i="1"/>
  <c r="CS89" i="1"/>
  <c r="CR89" i="1"/>
  <c r="CN89" i="1"/>
  <c r="CM89" i="1"/>
  <c r="CK89" i="1"/>
  <c r="CJ89" i="1"/>
  <c r="CI89" i="1"/>
  <c r="CH89" i="1"/>
  <c r="CD89" i="1"/>
  <c r="CC89" i="1"/>
  <c r="BY89" i="1"/>
  <c r="BX89" i="1"/>
  <c r="BT89" i="1"/>
  <c r="BS89" i="1"/>
  <c r="BO89" i="1"/>
  <c r="BN89" i="1"/>
  <c r="BJ89" i="1"/>
  <c r="BI89" i="1"/>
  <c r="BE89" i="1"/>
  <c r="BD89" i="1"/>
  <c r="AW89" i="1"/>
  <c r="AV89" i="1"/>
  <c r="AU89" i="1"/>
  <c r="AT89" i="1"/>
  <c r="AP89" i="1"/>
  <c r="AO89" i="1"/>
  <c r="AK89" i="1"/>
  <c r="AJ89" i="1"/>
  <c r="AF89" i="1"/>
  <c r="AE89" i="1"/>
  <c r="AA89" i="1"/>
  <c r="Z89" i="1"/>
  <c r="V89" i="1"/>
  <c r="U89" i="1"/>
  <c r="Q89" i="1"/>
  <c r="P89" i="1"/>
  <c r="L89" i="1"/>
  <c r="K89" i="1"/>
  <c r="G89" i="1"/>
  <c r="F89" i="1"/>
  <c r="DZ88" i="1"/>
  <c r="DY88" i="1"/>
  <c r="DU88" i="1"/>
  <c r="DT88" i="1"/>
  <c r="DP88" i="1"/>
  <c r="DM88" i="1"/>
  <c r="DL88" i="1"/>
  <c r="DH88" i="1"/>
  <c r="DG88" i="1"/>
  <c r="DC88" i="1"/>
  <c r="DB88" i="1"/>
  <c r="CX88" i="1"/>
  <c r="CW88" i="1"/>
  <c r="CS88" i="1"/>
  <c r="CR88" i="1"/>
  <c r="CN88" i="1"/>
  <c r="CK88" i="1"/>
  <c r="CM88" i="1" s="1"/>
  <c r="CJ88" i="1"/>
  <c r="CI88" i="1"/>
  <c r="CH88" i="1"/>
  <c r="CD88" i="1"/>
  <c r="CC88" i="1"/>
  <c r="BY88" i="1"/>
  <c r="BX88" i="1"/>
  <c r="BT88" i="1"/>
  <c r="BS88" i="1"/>
  <c r="BO88" i="1"/>
  <c r="BN88" i="1"/>
  <c r="BJ88" i="1"/>
  <c r="BI88" i="1"/>
  <c r="BE88" i="1"/>
  <c r="BD88" i="1"/>
  <c r="AV88" i="1"/>
  <c r="AU88" i="1"/>
  <c r="AT88" i="1"/>
  <c r="AP88" i="1"/>
  <c r="AO88" i="1"/>
  <c r="AK88" i="1"/>
  <c r="AJ88" i="1"/>
  <c r="AF88" i="1"/>
  <c r="AE88" i="1"/>
  <c r="AA88" i="1"/>
  <c r="Z88" i="1"/>
  <c r="V88" i="1"/>
  <c r="U88" i="1"/>
  <c r="Q88" i="1"/>
  <c r="P88" i="1"/>
  <c r="L88" i="1"/>
  <c r="K88" i="1"/>
  <c r="G88" i="1"/>
  <c r="F88" i="1"/>
  <c r="A88" i="1"/>
  <c r="A89" i="1" s="1"/>
  <c r="A90" i="1" s="1"/>
  <c r="A91" i="1" s="1"/>
  <c r="A92" i="1" s="1"/>
  <c r="DZ87" i="1"/>
  <c r="DY87" i="1"/>
  <c r="DU87" i="1"/>
  <c r="DT87" i="1"/>
  <c r="DP87" i="1"/>
  <c r="DM87" i="1"/>
  <c r="DL87" i="1"/>
  <c r="DH87" i="1"/>
  <c r="DG87" i="1"/>
  <c r="DC87" i="1"/>
  <c r="DB87" i="1"/>
  <c r="CX87" i="1"/>
  <c r="CW87" i="1"/>
  <c r="CS87" i="1"/>
  <c r="CR87" i="1"/>
  <c r="CK87" i="1"/>
  <c r="AW87" i="1" s="1"/>
  <c r="CJ87" i="1"/>
  <c r="CJ86" i="1" s="1"/>
  <c r="CI87" i="1"/>
  <c r="CH87" i="1"/>
  <c r="CD87" i="1"/>
  <c r="CC87" i="1"/>
  <c r="BY87" i="1"/>
  <c r="BX87" i="1"/>
  <c r="BT87" i="1"/>
  <c r="BS87" i="1"/>
  <c r="BO87" i="1"/>
  <c r="BN87" i="1"/>
  <c r="BJ87" i="1"/>
  <c r="BI87" i="1"/>
  <c r="BE87" i="1"/>
  <c r="BD87" i="1"/>
  <c r="AU87" i="1"/>
  <c r="AT87" i="1"/>
  <c r="AP87" i="1"/>
  <c r="AO87" i="1"/>
  <c r="AK87" i="1"/>
  <c r="AJ87" i="1"/>
  <c r="AF87" i="1"/>
  <c r="AE87" i="1"/>
  <c r="AA87" i="1"/>
  <c r="Z87" i="1"/>
  <c r="V87" i="1"/>
  <c r="U87" i="1"/>
  <c r="Q87" i="1"/>
  <c r="P87" i="1"/>
  <c r="L87" i="1"/>
  <c r="K87" i="1"/>
  <c r="G87" i="1"/>
  <c r="F87" i="1"/>
  <c r="DW86" i="1"/>
  <c r="DZ86" i="1" s="1"/>
  <c r="DV86" i="1"/>
  <c r="DU86" i="1"/>
  <c r="DT86" i="1"/>
  <c r="DR86" i="1"/>
  <c r="DQ86" i="1"/>
  <c r="DN86" i="1"/>
  <c r="DP86" i="1" s="1"/>
  <c r="DL86" i="1"/>
  <c r="DJ86" i="1"/>
  <c r="DM86" i="1" s="1"/>
  <c r="DI86" i="1"/>
  <c r="DH86" i="1"/>
  <c r="DE86" i="1"/>
  <c r="DG86" i="1" s="1"/>
  <c r="DD86" i="1"/>
  <c r="CZ86" i="1"/>
  <c r="DC86" i="1" s="1"/>
  <c r="CY86" i="1"/>
  <c r="CX86" i="1"/>
  <c r="CU86" i="1"/>
  <c r="CW86" i="1" s="1"/>
  <c r="CT86" i="1"/>
  <c r="CS86" i="1"/>
  <c r="CR86" i="1"/>
  <c r="CP86" i="1"/>
  <c r="CO86" i="1"/>
  <c r="CI86" i="1"/>
  <c r="CF86" i="1"/>
  <c r="CH86" i="1" s="1"/>
  <c r="CE86" i="1"/>
  <c r="CD86" i="1"/>
  <c r="CA86" i="1"/>
  <c r="CC86" i="1" s="1"/>
  <c r="BZ86" i="1"/>
  <c r="BY86" i="1"/>
  <c r="BX86" i="1"/>
  <c r="BV86" i="1"/>
  <c r="BU86" i="1"/>
  <c r="BT86" i="1"/>
  <c r="BQ86" i="1"/>
  <c r="BS86" i="1" s="1"/>
  <c r="BP86" i="1"/>
  <c r="BL86" i="1"/>
  <c r="BO86" i="1" s="1"/>
  <c r="BK86" i="1"/>
  <c r="BJ86" i="1"/>
  <c r="BG86" i="1"/>
  <c r="BI86" i="1" s="1"/>
  <c r="BF86" i="1"/>
  <c r="BD86" i="1"/>
  <c r="BB86" i="1"/>
  <c r="BE86" i="1" s="1"/>
  <c r="BA86" i="1"/>
  <c r="AU86" i="1"/>
  <c r="AT86" i="1"/>
  <c r="AR86" i="1"/>
  <c r="AQ86" i="1"/>
  <c r="AP86" i="1"/>
  <c r="AM86" i="1"/>
  <c r="AL86" i="1"/>
  <c r="AH86" i="1"/>
  <c r="AG86" i="1"/>
  <c r="AF86" i="1"/>
  <c r="AC86" i="1"/>
  <c r="AE86" i="1" s="1"/>
  <c r="AB86" i="1"/>
  <c r="AA86" i="1"/>
  <c r="X86" i="1"/>
  <c r="Z86" i="1" s="1"/>
  <c r="W86" i="1"/>
  <c r="V86" i="1"/>
  <c r="S86" i="1"/>
  <c r="U86" i="1" s="1"/>
  <c r="R86" i="1"/>
  <c r="Q86" i="1"/>
  <c r="P86" i="1"/>
  <c r="N86" i="1"/>
  <c r="M86" i="1"/>
  <c r="L86" i="1"/>
  <c r="K86" i="1"/>
  <c r="D86" i="1"/>
  <c r="G86" i="1" s="1"/>
  <c r="C86" i="1"/>
  <c r="DZ85" i="1"/>
  <c r="DY85" i="1"/>
  <c r="DU85" i="1"/>
  <c r="DT85" i="1"/>
  <c r="DP85" i="1"/>
  <c r="DM85" i="1"/>
  <c r="DL85" i="1"/>
  <c r="DH85" i="1"/>
  <c r="DG85" i="1"/>
  <c r="DC85" i="1"/>
  <c r="DB85" i="1"/>
  <c r="CX85" i="1"/>
  <c r="CW85" i="1"/>
  <c r="CS85" i="1"/>
  <c r="CR85" i="1"/>
  <c r="CN85" i="1"/>
  <c r="CM85" i="1"/>
  <c r="CK85" i="1"/>
  <c r="CJ85" i="1"/>
  <c r="CI85" i="1"/>
  <c r="CH85" i="1"/>
  <c r="CD85" i="1"/>
  <c r="CC85" i="1"/>
  <c r="BY85" i="1"/>
  <c r="BX85" i="1"/>
  <c r="BT85" i="1"/>
  <c r="BS85" i="1"/>
  <c r="BO85" i="1"/>
  <c r="BN85" i="1"/>
  <c r="BJ85" i="1"/>
  <c r="BI85" i="1"/>
  <c r="BE85" i="1"/>
  <c r="BD85" i="1"/>
  <c r="AW85" i="1"/>
  <c r="AV85" i="1"/>
  <c r="AU85" i="1"/>
  <c r="AT85" i="1"/>
  <c r="AP85" i="1"/>
  <c r="AO85" i="1"/>
  <c r="AJ85" i="1"/>
  <c r="AF85" i="1"/>
  <c r="AE85" i="1"/>
  <c r="AA85" i="1"/>
  <c r="Z85" i="1"/>
  <c r="V85" i="1"/>
  <c r="U85" i="1"/>
  <c r="Q85" i="1"/>
  <c r="P85" i="1"/>
  <c r="L85" i="1"/>
  <c r="K85" i="1"/>
  <c r="G85" i="1"/>
  <c r="F85" i="1"/>
  <c r="DZ84" i="1"/>
  <c r="DY84" i="1"/>
  <c r="DU84" i="1"/>
  <c r="DT84" i="1"/>
  <c r="DM84" i="1"/>
  <c r="DL84" i="1"/>
  <c r="DH84" i="1"/>
  <c r="DG84" i="1"/>
  <c r="DC84" i="1"/>
  <c r="DB84" i="1"/>
  <c r="CX84" i="1"/>
  <c r="CW84" i="1"/>
  <c r="CS84" i="1"/>
  <c r="CR84" i="1"/>
  <c r="CM84" i="1"/>
  <c r="CK84" i="1"/>
  <c r="AW84" i="1" s="1"/>
  <c r="AY84" i="1" s="1"/>
  <c r="CJ84" i="1"/>
  <c r="AV84" i="1" s="1"/>
  <c r="CI84" i="1"/>
  <c r="CH84" i="1"/>
  <c r="CD84" i="1"/>
  <c r="CC84" i="1"/>
  <c r="BY84" i="1"/>
  <c r="BX84" i="1"/>
  <c r="BT84" i="1"/>
  <c r="BS84" i="1"/>
  <c r="BO84" i="1"/>
  <c r="BN84" i="1"/>
  <c r="BJ84" i="1"/>
  <c r="BI84" i="1"/>
  <c r="BE84" i="1"/>
  <c r="BD84" i="1"/>
  <c r="AZ84" i="1"/>
  <c r="AU84" i="1"/>
  <c r="AT84" i="1"/>
  <c r="AP84" i="1"/>
  <c r="AO84" i="1"/>
  <c r="AK84" i="1"/>
  <c r="AJ84" i="1"/>
  <c r="AF84" i="1"/>
  <c r="AE84" i="1"/>
  <c r="AA84" i="1"/>
  <c r="Z84" i="1"/>
  <c r="V84" i="1"/>
  <c r="U84" i="1"/>
  <c r="Q84" i="1"/>
  <c r="P84" i="1"/>
  <c r="L84" i="1"/>
  <c r="K84" i="1"/>
  <c r="G84" i="1"/>
  <c r="F84" i="1"/>
  <c r="DZ83" i="1"/>
  <c r="DY83" i="1"/>
  <c r="DU83" i="1"/>
  <c r="DT83" i="1"/>
  <c r="DP83" i="1"/>
  <c r="DM83" i="1"/>
  <c r="DL83" i="1"/>
  <c r="DH83" i="1"/>
  <c r="DG83" i="1"/>
  <c r="DC83" i="1"/>
  <c r="DB83" i="1"/>
  <c r="CX83" i="1"/>
  <c r="CW83" i="1"/>
  <c r="CS83" i="1"/>
  <c r="CR83" i="1"/>
  <c r="CN83" i="1"/>
  <c r="CM83" i="1"/>
  <c r="CK83" i="1"/>
  <c r="AW83" i="1" s="1"/>
  <c r="AY83" i="1" s="1"/>
  <c r="CJ83" i="1"/>
  <c r="AV83" i="1" s="1"/>
  <c r="CI83" i="1"/>
  <c r="CH83" i="1"/>
  <c r="CD83" i="1"/>
  <c r="CC83" i="1"/>
  <c r="BY83" i="1"/>
  <c r="BX83" i="1"/>
  <c r="BT83" i="1"/>
  <c r="BS83" i="1"/>
  <c r="BO83" i="1"/>
  <c r="BN83" i="1"/>
  <c r="BJ83" i="1"/>
  <c r="BI83" i="1"/>
  <c r="BE83" i="1"/>
  <c r="BD83" i="1"/>
  <c r="AZ83" i="1"/>
  <c r="AU83" i="1"/>
  <c r="AT83" i="1"/>
  <c r="AP83" i="1"/>
  <c r="AO83" i="1"/>
  <c r="AK83" i="1"/>
  <c r="AJ83" i="1"/>
  <c r="AF83" i="1"/>
  <c r="AE83" i="1"/>
  <c r="AA83" i="1"/>
  <c r="Z83" i="1"/>
  <c r="V83" i="1"/>
  <c r="U83" i="1"/>
  <c r="Q83" i="1"/>
  <c r="P83" i="1"/>
  <c r="L83" i="1"/>
  <c r="K83" i="1"/>
  <c r="G83" i="1"/>
  <c r="F83" i="1"/>
  <c r="DZ82" i="1"/>
  <c r="DY82" i="1"/>
  <c r="DU82" i="1"/>
  <c r="DT82" i="1"/>
  <c r="DP82" i="1"/>
  <c r="DM82" i="1"/>
  <c r="DL82" i="1"/>
  <c r="DH82" i="1"/>
  <c r="DG82" i="1"/>
  <c r="DC82" i="1"/>
  <c r="DB82" i="1"/>
  <c r="CX82" i="1"/>
  <c r="CW82" i="1"/>
  <c r="CS82" i="1"/>
  <c r="CR82" i="1"/>
  <c r="CN82" i="1"/>
  <c r="CM82" i="1"/>
  <c r="CK82" i="1"/>
  <c r="AW82" i="1" s="1"/>
  <c r="CJ82" i="1"/>
  <c r="AV82" i="1" s="1"/>
  <c r="CI82" i="1"/>
  <c r="CH82" i="1"/>
  <c r="CD82" i="1"/>
  <c r="CC82" i="1"/>
  <c r="BY82" i="1"/>
  <c r="BX82" i="1"/>
  <c r="BT82" i="1"/>
  <c r="BS82" i="1"/>
  <c r="BO82" i="1"/>
  <c r="BN82" i="1"/>
  <c r="BJ82" i="1"/>
  <c r="BI82" i="1"/>
  <c r="BE82" i="1"/>
  <c r="BD82" i="1"/>
  <c r="AZ82" i="1"/>
  <c r="AY82" i="1"/>
  <c r="AU82" i="1"/>
  <c r="AT82" i="1"/>
  <c r="AP82" i="1"/>
  <c r="AO82" i="1"/>
  <c r="AK82" i="1"/>
  <c r="AJ82" i="1"/>
  <c r="AF82" i="1"/>
  <c r="AE82" i="1"/>
  <c r="AA82" i="1"/>
  <c r="Z82" i="1"/>
  <c r="V82" i="1"/>
  <c r="U82" i="1"/>
  <c r="Q82" i="1"/>
  <c r="P82" i="1"/>
  <c r="L82" i="1"/>
  <c r="K82" i="1"/>
  <c r="G82" i="1"/>
  <c r="F82" i="1"/>
  <c r="DZ81" i="1"/>
  <c r="DY81" i="1"/>
  <c r="DU81" i="1"/>
  <c r="DT81" i="1"/>
  <c r="DP81" i="1"/>
  <c r="DM81" i="1"/>
  <c r="DL81" i="1"/>
  <c r="DH81" i="1"/>
  <c r="DG81" i="1"/>
  <c r="DC81" i="1"/>
  <c r="DB81" i="1"/>
  <c r="CX81" i="1"/>
  <c r="CW81" i="1"/>
  <c r="CS81" i="1"/>
  <c r="CR81" i="1"/>
  <c r="CN81" i="1"/>
  <c r="CM81" i="1"/>
  <c r="CK81" i="1"/>
  <c r="AW81" i="1" s="1"/>
  <c r="CJ81" i="1"/>
  <c r="AV81" i="1" s="1"/>
  <c r="CI81" i="1"/>
  <c r="CH81" i="1"/>
  <c r="CD81" i="1"/>
  <c r="CC81" i="1"/>
  <c r="BY81" i="1"/>
  <c r="BX81" i="1"/>
  <c r="BT81" i="1"/>
  <c r="BS81" i="1"/>
  <c r="BO81" i="1"/>
  <c r="BN81" i="1"/>
  <c r="BJ81" i="1"/>
  <c r="BI81" i="1"/>
  <c r="BE81" i="1"/>
  <c r="BD81" i="1"/>
  <c r="AZ81" i="1"/>
  <c r="AY81" i="1"/>
  <c r="AU81" i="1"/>
  <c r="AT81" i="1"/>
  <c r="AP81" i="1"/>
  <c r="AO81" i="1"/>
  <c r="AK81" i="1"/>
  <c r="AJ81" i="1"/>
  <c r="AF81" i="1"/>
  <c r="AE81" i="1"/>
  <c r="AA81" i="1"/>
  <c r="Z81" i="1"/>
  <c r="V81" i="1"/>
  <c r="U81" i="1"/>
  <c r="Q81" i="1"/>
  <c r="P81" i="1"/>
  <c r="L81" i="1"/>
  <c r="K81" i="1"/>
  <c r="G81" i="1"/>
  <c r="F81" i="1"/>
  <c r="A81" i="1"/>
  <c r="A82" i="1" s="1"/>
  <c r="A83" i="1" s="1"/>
  <c r="A84" i="1" s="1"/>
  <c r="A85" i="1" s="1"/>
  <c r="DZ80" i="1"/>
  <c r="DY80" i="1"/>
  <c r="DU80" i="1"/>
  <c r="DT80" i="1"/>
  <c r="DP80" i="1"/>
  <c r="DM80" i="1"/>
  <c r="DL80" i="1"/>
  <c r="DH80" i="1"/>
  <c r="DG80" i="1"/>
  <c r="DC80" i="1"/>
  <c r="DB80" i="1"/>
  <c r="CX80" i="1"/>
  <c r="CW80" i="1"/>
  <c r="CS80" i="1"/>
  <c r="CR80" i="1"/>
  <c r="CN80" i="1"/>
  <c r="CM80" i="1"/>
  <c r="CK80" i="1"/>
  <c r="AW80" i="1" s="1"/>
  <c r="CJ80" i="1"/>
  <c r="AV80" i="1" s="1"/>
  <c r="AV79" i="1" s="1"/>
  <c r="CI80" i="1"/>
  <c r="CH80" i="1"/>
  <c r="CD80" i="1"/>
  <c r="CC80" i="1"/>
  <c r="BY80" i="1"/>
  <c r="BX80" i="1"/>
  <c r="BT80" i="1"/>
  <c r="BS80" i="1"/>
  <c r="BO80" i="1"/>
  <c r="BN80" i="1"/>
  <c r="BJ80" i="1"/>
  <c r="BI80" i="1"/>
  <c r="BE80" i="1"/>
  <c r="BD80" i="1"/>
  <c r="AZ80" i="1"/>
  <c r="AY80" i="1"/>
  <c r="AU80" i="1"/>
  <c r="AT80" i="1"/>
  <c r="AP80" i="1"/>
  <c r="AO80" i="1"/>
  <c r="AK80" i="1"/>
  <c r="AJ80" i="1"/>
  <c r="AF80" i="1"/>
  <c r="AE80" i="1"/>
  <c r="AA80" i="1"/>
  <c r="Z80" i="1"/>
  <c r="V80" i="1"/>
  <c r="U80" i="1"/>
  <c r="Q80" i="1"/>
  <c r="P80" i="1"/>
  <c r="L80" i="1"/>
  <c r="K80" i="1"/>
  <c r="G80" i="1"/>
  <c r="F80" i="1"/>
  <c r="DZ79" i="1"/>
  <c r="DY79" i="1"/>
  <c r="DW79" i="1"/>
  <c r="DV79" i="1"/>
  <c r="DT79" i="1"/>
  <c r="DR79" i="1"/>
  <c r="DU79" i="1" s="1"/>
  <c r="DQ79" i="1"/>
  <c r="DN79" i="1"/>
  <c r="DM79" i="1"/>
  <c r="DL79" i="1"/>
  <c r="DJ79" i="1"/>
  <c r="DI79" i="1"/>
  <c r="DH79" i="1"/>
  <c r="DE79" i="1"/>
  <c r="DG79" i="1" s="1"/>
  <c r="DD79" i="1"/>
  <c r="DC79" i="1"/>
  <c r="DB79" i="1"/>
  <c r="CZ79" i="1"/>
  <c r="CY79" i="1"/>
  <c r="CU79" i="1"/>
  <c r="CX79" i="1" s="1"/>
  <c r="CT79" i="1"/>
  <c r="CS79" i="1"/>
  <c r="CR79" i="1"/>
  <c r="CP79" i="1"/>
  <c r="CO79" i="1"/>
  <c r="CK79" i="1"/>
  <c r="CN79" i="1" s="1"/>
  <c r="CI79" i="1"/>
  <c r="CH79" i="1"/>
  <c r="CF79" i="1"/>
  <c r="CE79" i="1"/>
  <c r="CA79" i="1"/>
  <c r="CD79" i="1" s="1"/>
  <c r="BZ79" i="1"/>
  <c r="BY79" i="1"/>
  <c r="BX79" i="1"/>
  <c r="BV79" i="1"/>
  <c r="BU79" i="1"/>
  <c r="BT79" i="1"/>
  <c r="BQ79" i="1"/>
  <c r="BS79" i="1" s="1"/>
  <c r="BP79" i="1"/>
  <c r="BO79" i="1"/>
  <c r="BN79" i="1"/>
  <c r="BL79" i="1"/>
  <c r="BK79" i="1"/>
  <c r="BG79" i="1"/>
  <c r="BJ79" i="1" s="1"/>
  <c r="BF79" i="1"/>
  <c r="BE79" i="1"/>
  <c r="BD79" i="1"/>
  <c r="BB79" i="1"/>
  <c r="BA79" i="1"/>
  <c r="AU79" i="1"/>
  <c r="AT79" i="1"/>
  <c r="AR79" i="1"/>
  <c r="AQ79" i="1"/>
  <c r="AM79" i="1"/>
  <c r="AP79" i="1" s="1"/>
  <c r="AL79" i="1"/>
  <c r="AK79" i="1"/>
  <c r="AJ79" i="1"/>
  <c r="AH79" i="1"/>
  <c r="AG79" i="1"/>
  <c r="AC79" i="1"/>
  <c r="AF79" i="1" s="1"/>
  <c r="AB79" i="1"/>
  <c r="AA79" i="1"/>
  <c r="Z79" i="1"/>
  <c r="X79" i="1"/>
  <c r="W79" i="1"/>
  <c r="S79" i="1"/>
  <c r="V79" i="1" s="1"/>
  <c r="R79" i="1"/>
  <c r="Q79" i="1"/>
  <c r="P79" i="1"/>
  <c r="N79" i="1"/>
  <c r="M79" i="1"/>
  <c r="G79" i="1"/>
  <c r="F79" i="1"/>
  <c r="D79" i="1"/>
  <c r="C79" i="1"/>
  <c r="DZ78" i="1"/>
  <c r="DY78" i="1"/>
  <c r="DU78" i="1"/>
  <c r="DP78" i="1"/>
  <c r="DM78" i="1"/>
  <c r="DL78" i="1"/>
  <c r="DH78" i="1"/>
  <c r="DG78" i="1"/>
  <c r="DC78" i="1"/>
  <c r="DB78" i="1"/>
  <c r="CX78" i="1"/>
  <c r="CW78" i="1"/>
  <c r="CS78" i="1"/>
  <c r="CR78" i="1"/>
  <c r="CN78" i="1"/>
  <c r="CK78" i="1"/>
  <c r="CM78" i="1" s="1"/>
  <c r="CJ78" i="1"/>
  <c r="CI78" i="1"/>
  <c r="CH78" i="1"/>
  <c r="CD78" i="1"/>
  <c r="CC78" i="1"/>
  <c r="BY78" i="1"/>
  <c r="BX78" i="1"/>
  <c r="BT78" i="1"/>
  <c r="BS78" i="1"/>
  <c r="BO78" i="1"/>
  <c r="BN78" i="1"/>
  <c r="BJ78" i="1"/>
  <c r="BI78" i="1"/>
  <c r="BE78" i="1"/>
  <c r="BD78" i="1"/>
  <c r="AY78" i="1"/>
  <c r="AW78" i="1"/>
  <c r="AZ78" i="1" s="1"/>
  <c r="AV78" i="1"/>
  <c r="AU78" i="1"/>
  <c r="AT78" i="1"/>
  <c r="AP78" i="1"/>
  <c r="AO78" i="1"/>
  <c r="AK78" i="1"/>
  <c r="AJ78" i="1"/>
  <c r="AF78" i="1"/>
  <c r="AE78" i="1"/>
  <c r="AA78" i="1"/>
  <c r="Z78" i="1"/>
  <c r="V78" i="1"/>
  <c r="U78" i="1"/>
  <c r="Q78" i="1"/>
  <c r="P78" i="1"/>
  <c r="L78" i="1"/>
  <c r="K78" i="1"/>
  <c r="G78" i="1"/>
  <c r="F78" i="1"/>
  <c r="A78" i="1"/>
  <c r="DZ77" i="1"/>
  <c r="DY77" i="1"/>
  <c r="DU77" i="1"/>
  <c r="DP77" i="1"/>
  <c r="DM77" i="1"/>
  <c r="DL77" i="1"/>
  <c r="DH77" i="1"/>
  <c r="DG77" i="1"/>
  <c r="DC77" i="1"/>
  <c r="DB77" i="1"/>
  <c r="CX77" i="1"/>
  <c r="CW77" i="1"/>
  <c r="CS77" i="1"/>
  <c r="CR77" i="1"/>
  <c r="CN77" i="1"/>
  <c r="CM77" i="1"/>
  <c r="CK77" i="1"/>
  <c r="CJ77" i="1"/>
  <c r="CI77" i="1"/>
  <c r="CH77" i="1"/>
  <c r="CD77" i="1"/>
  <c r="CC77" i="1"/>
  <c r="BY77" i="1"/>
  <c r="BX77" i="1"/>
  <c r="BT77" i="1"/>
  <c r="BS77" i="1"/>
  <c r="BO77" i="1"/>
  <c r="BN77" i="1"/>
  <c r="BJ77" i="1"/>
  <c r="BI77" i="1"/>
  <c r="BE77" i="1"/>
  <c r="BD77" i="1"/>
  <c r="AY77" i="1"/>
  <c r="AW77" i="1"/>
  <c r="AZ77" i="1" s="1"/>
  <c r="AV77" i="1"/>
  <c r="AU77" i="1"/>
  <c r="AT77" i="1"/>
  <c r="AP77" i="1"/>
  <c r="AO77" i="1"/>
  <c r="AK77" i="1"/>
  <c r="AJ77" i="1"/>
  <c r="AF77" i="1"/>
  <c r="AE77" i="1"/>
  <c r="AA77" i="1"/>
  <c r="Z77" i="1"/>
  <c r="V77" i="1"/>
  <c r="U77" i="1"/>
  <c r="Q77" i="1"/>
  <c r="P77" i="1"/>
  <c r="L77" i="1"/>
  <c r="K77" i="1"/>
  <c r="G77" i="1"/>
  <c r="F77" i="1"/>
  <c r="DZ76" i="1"/>
  <c r="DY76" i="1"/>
  <c r="DU76" i="1"/>
  <c r="DT76" i="1"/>
  <c r="DP76" i="1"/>
  <c r="DM76" i="1"/>
  <c r="DL76" i="1"/>
  <c r="DH76" i="1"/>
  <c r="DG76" i="1"/>
  <c r="DC76" i="1"/>
  <c r="DB76" i="1"/>
  <c r="CX76" i="1"/>
  <c r="CW76" i="1"/>
  <c r="CS76" i="1"/>
  <c r="CR76" i="1"/>
  <c r="CN76" i="1"/>
  <c r="CM76" i="1"/>
  <c r="CK76" i="1"/>
  <c r="CJ76" i="1"/>
  <c r="CI76" i="1"/>
  <c r="CD76" i="1"/>
  <c r="CC76" i="1"/>
  <c r="BY76" i="1"/>
  <c r="BX76" i="1"/>
  <c r="BT76" i="1"/>
  <c r="BS76" i="1"/>
  <c r="BO76" i="1"/>
  <c r="BN76" i="1"/>
  <c r="BJ76" i="1"/>
  <c r="BI76" i="1"/>
  <c r="BE76" i="1"/>
  <c r="BD76" i="1"/>
  <c r="AW76" i="1"/>
  <c r="AV76" i="1"/>
  <c r="AU76" i="1"/>
  <c r="AT76" i="1"/>
  <c r="AP76" i="1"/>
  <c r="AO76" i="1"/>
  <c r="AK76" i="1"/>
  <c r="AJ76" i="1"/>
  <c r="AF76" i="1"/>
  <c r="AE76" i="1"/>
  <c r="AA76" i="1"/>
  <c r="Z76" i="1"/>
  <c r="V76" i="1"/>
  <c r="U76" i="1"/>
  <c r="Q76" i="1"/>
  <c r="P76" i="1"/>
  <c r="L76" i="1"/>
  <c r="K76" i="1"/>
  <c r="G76" i="1"/>
  <c r="F76" i="1"/>
  <c r="DZ75" i="1"/>
  <c r="DY75" i="1"/>
  <c r="DU75" i="1"/>
  <c r="DT75" i="1"/>
  <c r="DP75" i="1"/>
  <c r="DM75" i="1"/>
  <c r="DL75" i="1"/>
  <c r="DH75" i="1"/>
  <c r="DG75" i="1"/>
  <c r="DC75" i="1"/>
  <c r="DB75" i="1"/>
  <c r="CX75" i="1"/>
  <c r="CW75" i="1"/>
  <c r="CS75" i="1"/>
  <c r="CR75" i="1"/>
  <c r="CN75" i="1"/>
  <c r="CM75" i="1"/>
  <c r="CK75" i="1"/>
  <c r="CJ75" i="1"/>
  <c r="CI75" i="1"/>
  <c r="CH75" i="1"/>
  <c r="CD75" i="1"/>
  <c r="CC75" i="1"/>
  <c r="BY75" i="1"/>
  <c r="BX75" i="1"/>
  <c r="BT75" i="1"/>
  <c r="BS75" i="1"/>
  <c r="BO75" i="1"/>
  <c r="BN75" i="1"/>
  <c r="BJ75" i="1"/>
  <c r="BI75" i="1"/>
  <c r="BE75" i="1"/>
  <c r="BD75" i="1"/>
  <c r="AW75" i="1"/>
  <c r="AY75" i="1" s="1"/>
  <c r="AV75" i="1"/>
  <c r="AU75" i="1"/>
  <c r="AT75" i="1"/>
  <c r="AP75" i="1"/>
  <c r="AO75" i="1"/>
  <c r="AK75" i="1"/>
  <c r="AJ75" i="1"/>
  <c r="AF75" i="1"/>
  <c r="AE75" i="1"/>
  <c r="AA75" i="1"/>
  <c r="Z75" i="1"/>
  <c r="V75" i="1"/>
  <c r="U75" i="1"/>
  <c r="Q75" i="1"/>
  <c r="P75" i="1"/>
  <c r="L75" i="1"/>
  <c r="K75" i="1"/>
  <c r="G75" i="1"/>
  <c r="F75" i="1"/>
  <c r="A75" i="1"/>
  <c r="A76" i="1" s="1"/>
  <c r="A77" i="1" s="1"/>
  <c r="DZ74" i="1"/>
  <c r="DY74" i="1"/>
  <c r="DU74" i="1"/>
  <c r="DT74" i="1"/>
  <c r="DM74" i="1"/>
  <c r="DL74" i="1"/>
  <c r="DH74" i="1"/>
  <c r="DG74" i="1"/>
  <c r="DC74" i="1"/>
  <c r="DB74" i="1"/>
  <c r="CX74" i="1"/>
  <c r="CW74" i="1"/>
  <c r="CS74" i="1"/>
  <c r="CR74" i="1"/>
  <c r="CN74" i="1"/>
  <c r="CM74" i="1"/>
  <c r="CK74" i="1"/>
  <c r="AW74" i="1" s="1"/>
  <c r="CJ74" i="1"/>
  <c r="AV74" i="1" s="1"/>
  <c r="CI74" i="1"/>
  <c r="CH74" i="1"/>
  <c r="CD74" i="1"/>
  <c r="CC74" i="1"/>
  <c r="BY74" i="1"/>
  <c r="BX74" i="1"/>
  <c r="BT74" i="1"/>
  <c r="BS74" i="1"/>
  <c r="BO74" i="1"/>
  <c r="BN74" i="1"/>
  <c r="BJ74" i="1"/>
  <c r="BI74" i="1"/>
  <c r="BE74" i="1"/>
  <c r="BD74" i="1"/>
  <c r="AZ74" i="1"/>
  <c r="AY74" i="1"/>
  <c r="AU74" i="1"/>
  <c r="AT74" i="1"/>
  <c r="AP74" i="1"/>
  <c r="AO74" i="1"/>
  <c r="AK74" i="1"/>
  <c r="AJ74" i="1"/>
  <c r="AF74" i="1"/>
  <c r="AE74" i="1"/>
  <c r="AA74" i="1"/>
  <c r="Z74" i="1"/>
  <c r="V74" i="1"/>
  <c r="U74" i="1"/>
  <c r="Q74" i="1"/>
  <c r="P74" i="1"/>
  <c r="L74" i="1"/>
  <c r="K74" i="1"/>
  <c r="G74" i="1"/>
  <c r="F74" i="1"/>
  <c r="A74" i="1"/>
  <c r="DZ73" i="1"/>
  <c r="DY73" i="1"/>
  <c r="DU73" i="1"/>
  <c r="DT73" i="1"/>
  <c r="DP73" i="1"/>
  <c r="DM73" i="1"/>
  <c r="DH73" i="1"/>
  <c r="DG73" i="1"/>
  <c r="DC73" i="1"/>
  <c r="DB73" i="1"/>
  <c r="CX73" i="1"/>
  <c r="CW73" i="1"/>
  <c r="CS73" i="1"/>
  <c r="CR73" i="1"/>
  <c r="CN73" i="1"/>
  <c r="CM73" i="1"/>
  <c r="CK73" i="1"/>
  <c r="CJ73" i="1"/>
  <c r="AV73" i="1" s="1"/>
  <c r="CI73" i="1"/>
  <c r="CH73" i="1"/>
  <c r="CD73" i="1"/>
  <c r="CC73" i="1"/>
  <c r="BY73" i="1"/>
  <c r="BX73" i="1"/>
  <c r="BT73" i="1"/>
  <c r="BS73" i="1"/>
  <c r="BO73" i="1"/>
  <c r="BN73" i="1"/>
  <c r="BJ73" i="1"/>
  <c r="BI73" i="1"/>
  <c r="BE73" i="1"/>
  <c r="BD73" i="1"/>
  <c r="AY73" i="1"/>
  <c r="AW73" i="1"/>
  <c r="AZ73" i="1" s="1"/>
  <c r="AU73" i="1"/>
  <c r="AT73" i="1"/>
  <c r="AP73" i="1"/>
  <c r="AO73" i="1"/>
  <c r="AK73" i="1"/>
  <c r="AJ73" i="1"/>
  <c r="AF73" i="1"/>
  <c r="AE73" i="1"/>
  <c r="AA73" i="1"/>
  <c r="Z73" i="1"/>
  <c r="V73" i="1"/>
  <c r="U73" i="1"/>
  <c r="Q73" i="1"/>
  <c r="P73" i="1"/>
  <c r="L73" i="1"/>
  <c r="K73" i="1"/>
  <c r="G73" i="1"/>
  <c r="F73" i="1"/>
  <c r="DZ72" i="1"/>
  <c r="DY72" i="1"/>
  <c r="DW72" i="1"/>
  <c r="DV72" i="1"/>
  <c r="DR72" i="1"/>
  <c r="DU72" i="1" s="1"/>
  <c r="DQ72" i="1"/>
  <c r="DN72" i="1"/>
  <c r="DP72" i="1" s="1"/>
  <c r="DM72" i="1"/>
  <c r="DJ72" i="1"/>
  <c r="DI72" i="1"/>
  <c r="DH72" i="1"/>
  <c r="DG72" i="1"/>
  <c r="DE72" i="1"/>
  <c r="DD72" i="1"/>
  <c r="DC72" i="1"/>
  <c r="DB72" i="1"/>
  <c r="CZ72" i="1"/>
  <c r="CY72" i="1"/>
  <c r="CX72" i="1"/>
  <c r="CW72" i="1"/>
  <c r="CU72" i="1"/>
  <c r="CT72" i="1"/>
  <c r="CS72" i="1"/>
  <c r="CR72" i="1"/>
  <c r="CP72" i="1"/>
  <c r="CO72" i="1"/>
  <c r="CI72" i="1"/>
  <c r="CF72" i="1"/>
  <c r="CE72" i="1"/>
  <c r="CA72" i="1"/>
  <c r="CD72" i="1" s="1"/>
  <c r="BZ72" i="1"/>
  <c r="BY72" i="1"/>
  <c r="BX72" i="1"/>
  <c r="BV72" i="1"/>
  <c r="BU72" i="1"/>
  <c r="BQ72" i="1"/>
  <c r="BT72" i="1" s="1"/>
  <c r="BP72" i="1"/>
  <c r="BO72" i="1"/>
  <c r="BN72" i="1"/>
  <c r="BL72" i="1"/>
  <c r="BK72" i="1"/>
  <c r="BG72" i="1"/>
  <c r="BJ72" i="1" s="1"/>
  <c r="BF72" i="1"/>
  <c r="BE72" i="1"/>
  <c r="BD72" i="1"/>
  <c r="BB72" i="1"/>
  <c r="BA72" i="1"/>
  <c r="AU72" i="1"/>
  <c r="AT72" i="1"/>
  <c r="AR72" i="1"/>
  <c r="AQ72" i="1"/>
  <c r="AM72" i="1"/>
  <c r="AP72" i="1" s="1"/>
  <c r="AL72" i="1"/>
  <c r="AK72" i="1"/>
  <c r="AJ72" i="1"/>
  <c r="AH72" i="1"/>
  <c r="AG72" i="1"/>
  <c r="AC72" i="1"/>
  <c r="AF72" i="1" s="1"/>
  <c r="AB72" i="1"/>
  <c r="AA72" i="1"/>
  <c r="Z72" i="1"/>
  <c r="X72" i="1"/>
  <c r="W72" i="1"/>
  <c r="S72" i="1"/>
  <c r="V72" i="1" s="1"/>
  <c r="R72" i="1"/>
  <c r="Q72" i="1"/>
  <c r="P72" i="1"/>
  <c r="N72" i="1"/>
  <c r="M72" i="1"/>
  <c r="L72" i="1"/>
  <c r="G72" i="1"/>
  <c r="F72" i="1"/>
  <c r="D72" i="1"/>
  <c r="C72" i="1"/>
  <c r="DZ71" i="1"/>
  <c r="DY71" i="1"/>
  <c r="DU71" i="1"/>
  <c r="DT71" i="1"/>
  <c r="DM71" i="1"/>
  <c r="DL71" i="1"/>
  <c r="DH71" i="1"/>
  <c r="DG71" i="1"/>
  <c r="DC71" i="1"/>
  <c r="DB71" i="1"/>
  <c r="CX71" i="1"/>
  <c r="CW71" i="1"/>
  <c r="CS71" i="1"/>
  <c r="CR71" i="1"/>
  <c r="CN71" i="1"/>
  <c r="CK71" i="1"/>
  <c r="CM71" i="1" s="1"/>
  <c r="CJ71" i="1"/>
  <c r="AV71" i="1" s="1"/>
  <c r="CI71" i="1"/>
  <c r="CH71" i="1"/>
  <c r="CD71" i="1"/>
  <c r="CC71" i="1"/>
  <c r="BY71" i="1"/>
  <c r="BX71" i="1"/>
  <c r="BT71" i="1"/>
  <c r="BS71" i="1"/>
  <c r="BO71" i="1"/>
  <c r="BN71" i="1"/>
  <c r="BJ71" i="1"/>
  <c r="BI71" i="1"/>
  <c r="BE71" i="1"/>
  <c r="BD71" i="1"/>
  <c r="AW71" i="1"/>
  <c r="AZ71" i="1" s="1"/>
  <c r="AU71" i="1"/>
  <c r="AT71" i="1"/>
  <c r="AP71" i="1"/>
  <c r="AO71" i="1"/>
  <c r="AK71" i="1"/>
  <c r="AJ71" i="1"/>
  <c r="AF71" i="1"/>
  <c r="AE71" i="1"/>
  <c r="AA71" i="1"/>
  <c r="Z71" i="1"/>
  <c r="V71" i="1"/>
  <c r="U71" i="1"/>
  <c r="Q71" i="1"/>
  <c r="P71" i="1"/>
  <c r="L71" i="1"/>
  <c r="K71" i="1"/>
  <c r="G71" i="1"/>
  <c r="F71" i="1"/>
  <c r="DZ70" i="1"/>
  <c r="DY70" i="1"/>
  <c r="DU70" i="1"/>
  <c r="DT70" i="1"/>
  <c r="DM70" i="1"/>
  <c r="DL70" i="1"/>
  <c r="DH70" i="1"/>
  <c r="DG70" i="1"/>
  <c r="DC70" i="1"/>
  <c r="DB70" i="1"/>
  <c r="CX70" i="1"/>
  <c r="CS70" i="1"/>
  <c r="CR70" i="1"/>
  <c r="CN70" i="1"/>
  <c r="CK70" i="1"/>
  <c r="CK67" i="1" s="1"/>
  <c r="CJ70" i="1"/>
  <c r="CI70" i="1"/>
  <c r="CD70" i="1"/>
  <c r="BY70" i="1"/>
  <c r="BX70" i="1"/>
  <c r="BT70" i="1"/>
  <c r="BS70" i="1"/>
  <c r="BO70" i="1"/>
  <c r="BN70" i="1"/>
  <c r="BJ70" i="1"/>
  <c r="BI70" i="1"/>
  <c r="BE70" i="1"/>
  <c r="BD70" i="1"/>
  <c r="AV70" i="1"/>
  <c r="AU70" i="1"/>
  <c r="AT70" i="1"/>
  <c r="AP70" i="1"/>
  <c r="AO70" i="1"/>
  <c r="AK70" i="1"/>
  <c r="AJ70" i="1"/>
  <c r="AF70" i="1"/>
  <c r="AE70" i="1"/>
  <c r="AA70" i="1"/>
  <c r="Z70" i="1"/>
  <c r="V70" i="1"/>
  <c r="U70" i="1"/>
  <c r="Q70" i="1"/>
  <c r="P70" i="1"/>
  <c r="L70" i="1"/>
  <c r="K70" i="1"/>
  <c r="G70" i="1"/>
  <c r="F70" i="1"/>
  <c r="DZ69" i="1"/>
  <c r="DY69" i="1"/>
  <c r="DU69" i="1"/>
  <c r="DT69" i="1"/>
  <c r="DP69" i="1"/>
  <c r="DM69" i="1"/>
  <c r="DL69" i="1"/>
  <c r="DH69" i="1"/>
  <c r="DG69" i="1"/>
  <c r="DC69" i="1"/>
  <c r="DB69" i="1"/>
  <c r="CX69" i="1"/>
  <c r="CW69" i="1"/>
  <c r="CS69" i="1"/>
  <c r="CR69" i="1"/>
  <c r="CN69" i="1"/>
  <c r="CM69" i="1"/>
  <c r="CK69" i="1"/>
  <c r="CJ69" i="1"/>
  <c r="CI69" i="1"/>
  <c r="CH69" i="1"/>
  <c r="CD69" i="1"/>
  <c r="CC69" i="1"/>
  <c r="BY69" i="1"/>
  <c r="BX69" i="1"/>
  <c r="BT69" i="1"/>
  <c r="BS69" i="1"/>
  <c r="BO69" i="1"/>
  <c r="BN69" i="1"/>
  <c r="BJ69" i="1"/>
  <c r="BE69" i="1"/>
  <c r="BD69" i="1"/>
  <c r="AZ69" i="1"/>
  <c r="AW69" i="1"/>
  <c r="AY69" i="1" s="1"/>
  <c r="AV69" i="1"/>
  <c r="AU69" i="1"/>
  <c r="AT69" i="1"/>
  <c r="AP69" i="1"/>
  <c r="AO69" i="1"/>
  <c r="AK69" i="1"/>
  <c r="AJ69" i="1"/>
  <c r="AF69" i="1"/>
  <c r="AE69" i="1"/>
  <c r="AA69" i="1"/>
  <c r="Z69" i="1"/>
  <c r="V69" i="1"/>
  <c r="U69" i="1"/>
  <c r="Q69" i="1"/>
  <c r="P69" i="1"/>
  <c r="L69" i="1"/>
  <c r="K69" i="1"/>
  <c r="G69" i="1"/>
  <c r="F69" i="1"/>
  <c r="A69" i="1"/>
  <c r="A70" i="1" s="1"/>
  <c r="A71" i="1" s="1"/>
  <c r="DZ68" i="1"/>
  <c r="DY68" i="1"/>
  <c r="DU68" i="1"/>
  <c r="DT68" i="1"/>
  <c r="DM68" i="1"/>
  <c r="DL68" i="1"/>
  <c r="DH68" i="1"/>
  <c r="DG68" i="1"/>
  <c r="DC68" i="1"/>
  <c r="DB68" i="1"/>
  <c r="CX68" i="1"/>
  <c r="CW68" i="1"/>
  <c r="CS68" i="1"/>
  <c r="CR68" i="1"/>
  <c r="CK68" i="1"/>
  <c r="CN68" i="1" s="1"/>
  <c r="CJ68" i="1"/>
  <c r="AV68" i="1" s="1"/>
  <c r="AV67" i="1" s="1"/>
  <c r="CI68" i="1"/>
  <c r="CD68" i="1"/>
  <c r="CC68" i="1"/>
  <c r="BY68" i="1"/>
  <c r="BX68" i="1"/>
  <c r="BT68" i="1"/>
  <c r="BS68" i="1"/>
  <c r="BO68" i="1"/>
  <c r="BN68" i="1"/>
  <c r="BJ68" i="1"/>
  <c r="BI68" i="1"/>
  <c r="BE68" i="1"/>
  <c r="BD68" i="1"/>
  <c r="AW68" i="1"/>
  <c r="AZ68" i="1" s="1"/>
  <c r="AU68" i="1"/>
  <c r="AT68" i="1"/>
  <c r="AP68" i="1"/>
  <c r="AO68" i="1"/>
  <c r="AK68" i="1"/>
  <c r="AJ68" i="1"/>
  <c r="AF68" i="1"/>
  <c r="AA68" i="1"/>
  <c r="Z68" i="1"/>
  <c r="V68" i="1"/>
  <c r="U68" i="1"/>
  <c r="Q68" i="1"/>
  <c r="P68" i="1"/>
  <c r="L68" i="1"/>
  <c r="K68" i="1"/>
  <c r="G68" i="1"/>
  <c r="F68" i="1"/>
  <c r="DZ67" i="1"/>
  <c r="DY67" i="1"/>
  <c r="DW67" i="1"/>
  <c r="DV67" i="1"/>
  <c r="DU67" i="1"/>
  <c r="DT67" i="1"/>
  <c r="DR67" i="1"/>
  <c r="DQ67" i="1"/>
  <c r="DN67" i="1"/>
  <c r="DM67" i="1"/>
  <c r="DJ67" i="1"/>
  <c r="DL67" i="1" s="1"/>
  <c r="DI67" i="1"/>
  <c r="DH67" i="1"/>
  <c r="DE67" i="1"/>
  <c r="DG67" i="1" s="1"/>
  <c r="DD67" i="1"/>
  <c r="CZ67" i="1"/>
  <c r="DC67" i="1" s="1"/>
  <c r="CY67" i="1"/>
  <c r="CX67" i="1"/>
  <c r="CU67" i="1"/>
  <c r="CW67" i="1" s="1"/>
  <c r="CT67" i="1"/>
  <c r="CP67" i="1"/>
  <c r="CS67" i="1" s="1"/>
  <c r="CO67" i="1"/>
  <c r="CJ67" i="1"/>
  <c r="CI67" i="1"/>
  <c r="CF67" i="1"/>
  <c r="CE67" i="1"/>
  <c r="CA67" i="1"/>
  <c r="CD67" i="1" s="1"/>
  <c r="BZ67" i="1"/>
  <c r="BY67" i="1"/>
  <c r="BX67" i="1"/>
  <c r="BV67" i="1"/>
  <c r="BU67" i="1"/>
  <c r="BT67" i="1"/>
  <c r="BQ67" i="1"/>
  <c r="BS67" i="1" s="1"/>
  <c r="BP67" i="1"/>
  <c r="BO67" i="1"/>
  <c r="BN67" i="1"/>
  <c r="BL67" i="1"/>
  <c r="BK67" i="1"/>
  <c r="BG67" i="1"/>
  <c r="BJ67" i="1" s="1"/>
  <c r="BF67" i="1"/>
  <c r="BE67" i="1"/>
  <c r="BD67" i="1"/>
  <c r="BB67" i="1"/>
  <c r="BA67" i="1"/>
  <c r="AU67" i="1"/>
  <c r="AT67" i="1"/>
  <c r="AR67" i="1"/>
  <c r="AQ67" i="1"/>
  <c r="AM67" i="1"/>
  <c r="AP67" i="1" s="1"/>
  <c r="AL67" i="1"/>
  <c r="AK67" i="1"/>
  <c r="AJ67" i="1"/>
  <c r="AH67" i="1"/>
  <c r="AG67" i="1"/>
  <c r="AC67" i="1"/>
  <c r="AF67" i="1" s="1"/>
  <c r="AB67" i="1"/>
  <c r="AA67" i="1"/>
  <c r="Z67" i="1"/>
  <c r="X67" i="1"/>
  <c r="W67" i="1"/>
  <c r="S67" i="1"/>
  <c r="V67" i="1" s="1"/>
  <c r="R67" i="1"/>
  <c r="Q67" i="1"/>
  <c r="P67" i="1"/>
  <c r="N67" i="1"/>
  <c r="M67" i="1"/>
  <c r="L67" i="1"/>
  <c r="G67" i="1"/>
  <c r="F67" i="1"/>
  <c r="D67" i="1"/>
  <c r="C67" i="1"/>
  <c r="DZ66" i="1"/>
  <c r="DY66" i="1"/>
  <c r="DU66" i="1"/>
  <c r="DT66" i="1"/>
  <c r="DP66" i="1"/>
  <c r="DM66" i="1"/>
  <c r="DL66" i="1"/>
  <c r="DH66" i="1"/>
  <c r="DG66" i="1"/>
  <c r="DC66" i="1"/>
  <c r="DB66" i="1"/>
  <c r="CX66" i="1"/>
  <c r="CW66" i="1"/>
  <c r="CS66" i="1"/>
  <c r="CR66" i="1"/>
  <c r="CM66" i="1"/>
  <c r="CK66" i="1"/>
  <c r="CN66" i="1" s="1"/>
  <c r="CJ66" i="1"/>
  <c r="AV66" i="1" s="1"/>
  <c r="CI66" i="1"/>
  <c r="CH66" i="1"/>
  <c r="CD66" i="1"/>
  <c r="CC66" i="1"/>
  <c r="BY66" i="1"/>
  <c r="BX66" i="1"/>
  <c r="BT66" i="1"/>
  <c r="BS66" i="1"/>
  <c r="BO66" i="1"/>
  <c r="BN66" i="1"/>
  <c r="BJ66" i="1"/>
  <c r="BI66" i="1"/>
  <c r="BE66" i="1"/>
  <c r="BD66" i="1"/>
  <c r="AU66" i="1"/>
  <c r="AT66" i="1"/>
  <c r="AP66" i="1"/>
  <c r="AO66" i="1"/>
  <c r="AK66" i="1"/>
  <c r="AJ66" i="1"/>
  <c r="AF66" i="1"/>
  <c r="AE66" i="1"/>
  <c r="AA66" i="1"/>
  <c r="Z66" i="1"/>
  <c r="V66" i="1"/>
  <c r="U66" i="1"/>
  <c r="Q66" i="1"/>
  <c r="P66" i="1"/>
  <c r="L66" i="1"/>
  <c r="K66" i="1"/>
  <c r="G66" i="1"/>
  <c r="F66" i="1"/>
  <c r="DZ65" i="1"/>
  <c r="DY65" i="1"/>
  <c r="DU65" i="1"/>
  <c r="DT65" i="1"/>
  <c r="DP65" i="1"/>
  <c r="DM65" i="1"/>
  <c r="DL65" i="1"/>
  <c r="DH65" i="1"/>
  <c r="DG65" i="1"/>
  <c r="DC65" i="1"/>
  <c r="DB65" i="1"/>
  <c r="CX65" i="1"/>
  <c r="CW65" i="1"/>
  <c r="CS65" i="1"/>
  <c r="CR65" i="1"/>
  <c r="CN65" i="1"/>
  <c r="CM65" i="1"/>
  <c r="CK65" i="1"/>
  <c r="AW65" i="1" s="1"/>
  <c r="AZ65" i="1" s="1"/>
  <c r="CJ65" i="1"/>
  <c r="AV65" i="1" s="1"/>
  <c r="AV61" i="1" s="1"/>
  <c r="CI65" i="1"/>
  <c r="CH65" i="1"/>
  <c r="CD65" i="1"/>
  <c r="CC65" i="1"/>
  <c r="BY65" i="1"/>
  <c r="BX65" i="1"/>
  <c r="BT65" i="1"/>
  <c r="BS65" i="1"/>
  <c r="BO65" i="1"/>
  <c r="BN65" i="1"/>
  <c r="BJ65" i="1"/>
  <c r="BI65" i="1"/>
  <c r="BE65" i="1"/>
  <c r="BD65" i="1"/>
  <c r="AY65" i="1"/>
  <c r="AU65" i="1"/>
  <c r="AT65" i="1"/>
  <c r="AP65" i="1"/>
  <c r="AO65" i="1"/>
  <c r="AK65" i="1"/>
  <c r="AJ65" i="1"/>
  <c r="AE65" i="1"/>
  <c r="AA65" i="1"/>
  <c r="Z65" i="1"/>
  <c r="V65" i="1"/>
  <c r="U65" i="1"/>
  <c r="Q65" i="1"/>
  <c r="P65" i="1"/>
  <c r="L65" i="1"/>
  <c r="K65" i="1"/>
  <c r="G65" i="1"/>
  <c r="F65" i="1"/>
  <c r="DZ64" i="1"/>
  <c r="DY64" i="1"/>
  <c r="DU64" i="1"/>
  <c r="DT64" i="1"/>
  <c r="DP64" i="1"/>
  <c r="DM64" i="1"/>
  <c r="DL64" i="1"/>
  <c r="DH64" i="1"/>
  <c r="DG64" i="1"/>
  <c r="DC64" i="1"/>
  <c r="DB64" i="1"/>
  <c r="CX64" i="1"/>
  <c r="CW64" i="1"/>
  <c r="CS64" i="1"/>
  <c r="CR64" i="1"/>
  <c r="CK64" i="1"/>
  <c r="CN64" i="1" s="1"/>
  <c r="CJ64" i="1"/>
  <c r="AV64" i="1" s="1"/>
  <c r="CI64" i="1"/>
  <c r="CH64" i="1"/>
  <c r="CD64" i="1"/>
  <c r="CC64" i="1"/>
  <c r="BY64" i="1"/>
  <c r="BX64" i="1"/>
  <c r="BT64" i="1"/>
  <c r="BS64" i="1"/>
  <c r="BO64" i="1"/>
  <c r="BN64" i="1"/>
  <c r="BJ64" i="1"/>
  <c r="BI64" i="1"/>
  <c r="BE64" i="1"/>
  <c r="BD64" i="1"/>
  <c r="AW64" i="1"/>
  <c r="AU64" i="1"/>
  <c r="AT64" i="1"/>
  <c r="AP64" i="1"/>
  <c r="AO64" i="1"/>
  <c r="AJ64" i="1"/>
  <c r="AF64" i="1"/>
  <c r="AE64" i="1"/>
  <c r="AA64" i="1"/>
  <c r="Z64" i="1"/>
  <c r="V64" i="1"/>
  <c r="U64" i="1"/>
  <c r="Q64" i="1"/>
  <c r="P64" i="1"/>
  <c r="L64" i="1"/>
  <c r="K64" i="1"/>
  <c r="G64" i="1"/>
  <c r="F64" i="1"/>
  <c r="DZ63" i="1"/>
  <c r="DY63" i="1"/>
  <c r="DU63" i="1"/>
  <c r="DT63" i="1"/>
  <c r="DP63" i="1"/>
  <c r="DM63" i="1"/>
  <c r="DL63" i="1"/>
  <c r="DH63" i="1"/>
  <c r="DG63" i="1"/>
  <c r="DC63" i="1"/>
  <c r="DB63" i="1"/>
  <c r="CX63" i="1"/>
  <c r="CW63" i="1"/>
  <c r="CS63" i="1"/>
  <c r="CR63" i="1"/>
  <c r="CN63" i="1"/>
  <c r="CM63" i="1"/>
  <c r="CK63" i="1"/>
  <c r="CJ63" i="1"/>
  <c r="CI63" i="1"/>
  <c r="CH63" i="1"/>
  <c r="CD63" i="1"/>
  <c r="CC63" i="1"/>
  <c r="BY63" i="1"/>
  <c r="BX63" i="1"/>
  <c r="BT63" i="1"/>
  <c r="BS63" i="1"/>
  <c r="BO63" i="1"/>
  <c r="BN63" i="1"/>
  <c r="BJ63" i="1"/>
  <c r="BI63" i="1"/>
  <c r="BE63" i="1"/>
  <c r="BD63" i="1"/>
  <c r="AY63" i="1"/>
  <c r="AW63" i="1"/>
  <c r="AZ63" i="1" s="1"/>
  <c r="AV63" i="1"/>
  <c r="AU63" i="1"/>
  <c r="AT63" i="1"/>
  <c r="AP63" i="1"/>
  <c r="AO63" i="1"/>
  <c r="AK63" i="1"/>
  <c r="AJ63" i="1"/>
  <c r="AF63" i="1"/>
  <c r="AE63" i="1"/>
  <c r="AA63" i="1"/>
  <c r="Z63" i="1"/>
  <c r="V63" i="1"/>
  <c r="U63" i="1"/>
  <c r="Q63" i="1"/>
  <c r="P63" i="1"/>
  <c r="L63" i="1"/>
  <c r="K63" i="1"/>
  <c r="G63" i="1"/>
  <c r="F63" i="1"/>
  <c r="A63" i="1"/>
  <c r="A64" i="1" s="1"/>
  <c r="A65" i="1" s="1"/>
  <c r="A66" i="1" s="1"/>
  <c r="DZ62" i="1"/>
  <c r="DY62" i="1"/>
  <c r="DU62" i="1"/>
  <c r="DT62" i="1"/>
  <c r="DP62" i="1"/>
  <c r="DM62" i="1"/>
  <c r="DL62" i="1"/>
  <c r="DH62" i="1"/>
  <c r="DG62" i="1"/>
  <c r="DC62" i="1"/>
  <c r="DB62" i="1"/>
  <c r="CX62" i="1"/>
  <c r="CW62" i="1"/>
  <c r="CS62" i="1"/>
  <c r="CR62" i="1"/>
  <c r="CN62" i="1"/>
  <c r="CM62" i="1"/>
  <c r="CK62" i="1"/>
  <c r="CJ62" i="1"/>
  <c r="CI62" i="1"/>
  <c r="CH62" i="1"/>
  <c r="CD62" i="1"/>
  <c r="BY62" i="1"/>
  <c r="BT62" i="1"/>
  <c r="BS62" i="1"/>
  <c r="BO62" i="1"/>
  <c r="BN62" i="1"/>
  <c r="BJ62" i="1"/>
  <c r="BI62" i="1"/>
  <c r="BE62" i="1"/>
  <c r="BD62" i="1"/>
  <c r="AZ62" i="1"/>
  <c r="AY62" i="1"/>
  <c r="AW62" i="1"/>
  <c r="AV62" i="1"/>
  <c r="AU62" i="1"/>
  <c r="AT62" i="1"/>
  <c r="AP62" i="1"/>
  <c r="AO62" i="1"/>
  <c r="AK62" i="1"/>
  <c r="AJ62" i="1"/>
  <c r="AF62" i="1"/>
  <c r="AA62" i="1"/>
  <c r="Z62" i="1"/>
  <c r="V62" i="1"/>
  <c r="U62" i="1"/>
  <c r="Q62" i="1"/>
  <c r="P62" i="1"/>
  <c r="L62" i="1"/>
  <c r="K62" i="1"/>
  <c r="G62" i="1"/>
  <c r="F62" i="1"/>
  <c r="DZ61" i="1"/>
  <c r="DW61" i="1"/>
  <c r="DY61" i="1" s="1"/>
  <c r="DV61" i="1"/>
  <c r="DR61" i="1"/>
  <c r="DU61" i="1" s="1"/>
  <c r="DQ61" i="1"/>
  <c r="DP61" i="1"/>
  <c r="DN61" i="1"/>
  <c r="DM61" i="1"/>
  <c r="DL61" i="1"/>
  <c r="DJ61" i="1"/>
  <c r="DI61" i="1"/>
  <c r="DH61" i="1"/>
  <c r="DE61" i="1"/>
  <c r="DG61" i="1" s="1"/>
  <c r="DD61" i="1"/>
  <c r="DC61" i="1"/>
  <c r="DB61" i="1"/>
  <c r="CZ61" i="1"/>
  <c r="CY61" i="1"/>
  <c r="CU61" i="1"/>
  <c r="CT61" i="1"/>
  <c r="CS61" i="1"/>
  <c r="CR61" i="1"/>
  <c r="CP61" i="1"/>
  <c r="CO61" i="1"/>
  <c r="CK61" i="1"/>
  <c r="CI61" i="1"/>
  <c r="CH61" i="1"/>
  <c r="CF61" i="1"/>
  <c r="CE61" i="1"/>
  <c r="CA61" i="1"/>
  <c r="BZ61" i="1"/>
  <c r="BV61" i="1"/>
  <c r="BY61" i="1" s="1"/>
  <c r="BU61" i="1"/>
  <c r="BS61" i="1"/>
  <c r="BQ61" i="1"/>
  <c r="BT61" i="1" s="1"/>
  <c r="BP61" i="1"/>
  <c r="BL61" i="1"/>
  <c r="BK61" i="1"/>
  <c r="BI61" i="1"/>
  <c r="BG61" i="1"/>
  <c r="BJ61" i="1" s="1"/>
  <c r="BF61" i="1"/>
  <c r="BB61" i="1"/>
  <c r="BA61" i="1"/>
  <c r="AU61" i="1"/>
  <c r="AR61" i="1"/>
  <c r="AT61" i="1" s="1"/>
  <c r="AQ61" i="1"/>
  <c r="AM61" i="1"/>
  <c r="AP61" i="1" s="1"/>
  <c r="AL61" i="1"/>
  <c r="AO61" i="1" s="1"/>
  <c r="AH61" i="1"/>
  <c r="AG61" i="1"/>
  <c r="AE61" i="1"/>
  <c r="AC61" i="1"/>
  <c r="AF61" i="1" s="1"/>
  <c r="AB61" i="1"/>
  <c r="AA61" i="1"/>
  <c r="X61" i="1"/>
  <c r="Z61" i="1" s="1"/>
  <c r="W61" i="1"/>
  <c r="S61" i="1"/>
  <c r="V61" i="1" s="1"/>
  <c r="R61" i="1"/>
  <c r="N61" i="1"/>
  <c r="M61" i="1"/>
  <c r="L61" i="1"/>
  <c r="K61" i="1"/>
  <c r="D61" i="1"/>
  <c r="C61" i="1"/>
  <c r="DZ60" i="1"/>
  <c r="DY60" i="1"/>
  <c r="DU60" i="1"/>
  <c r="DT60" i="1"/>
  <c r="DP60" i="1"/>
  <c r="DM60" i="1"/>
  <c r="DL60" i="1"/>
  <c r="DH60" i="1"/>
  <c r="DG60" i="1"/>
  <c r="DC60" i="1"/>
  <c r="DB60" i="1"/>
  <c r="CX60" i="1"/>
  <c r="CW60" i="1"/>
  <c r="CS60" i="1"/>
  <c r="CR60" i="1"/>
  <c r="CN60" i="1"/>
  <c r="CK60" i="1"/>
  <c r="CM60" i="1" s="1"/>
  <c r="CJ60" i="1"/>
  <c r="AV60" i="1" s="1"/>
  <c r="CI60" i="1"/>
  <c r="CH60" i="1"/>
  <c r="CD60" i="1"/>
  <c r="CC60" i="1"/>
  <c r="BY60" i="1"/>
  <c r="BX60" i="1"/>
  <c r="BT60" i="1"/>
  <c r="BS60" i="1"/>
  <c r="BO60" i="1"/>
  <c r="BN60" i="1"/>
  <c r="BJ60" i="1"/>
  <c r="BI60" i="1"/>
  <c r="BE60" i="1"/>
  <c r="BD60" i="1"/>
  <c r="AW60" i="1"/>
  <c r="AU60" i="1"/>
  <c r="AT60" i="1"/>
  <c r="AP60" i="1"/>
  <c r="AO60" i="1"/>
  <c r="AK60" i="1"/>
  <c r="AJ60" i="1"/>
  <c r="AF60" i="1"/>
  <c r="AE60" i="1"/>
  <c r="AA60" i="1"/>
  <c r="Z60" i="1"/>
  <c r="V60" i="1"/>
  <c r="U60" i="1"/>
  <c r="Q60" i="1"/>
  <c r="P60" i="1"/>
  <c r="L60" i="1"/>
  <c r="K60" i="1"/>
  <c r="G60" i="1"/>
  <c r="F60" i="1"/>
  <c r="DZ59" i="1"/>
  <c r="DY59" i="1"/>
  <c r="DU59" i="1"/>
  <c r="DT59" i="1"/>
  <c r="DP59" i="1"/>
  <c r="DM59" i="1"/>
  <c r="DL59" i="1"/>
  <c r="DH59" i="1"/>
  <c r="DG59" i="1"/>
  <c r="DC59" i="1"/>
  <c r="DB59" i="1"/>
  <c r="CX59" i="1"/>
  <c r="CW59" i="1"/>
  <c r="CS59" i="1"/>
  <c r="CR59" i="1"/>
  <c r="CN59" i="1"/>
  <c r="CK59" i="1"/>
  <c r="CM59" i="1" s="1"/>
  <c r="CJ59" i="1"/>
  <c r="AV59" i="1" s="1"/>
  <c r="CI59" i="1"/>
  <c r="CH59" i="1"/>
  <c r="CD59" i="1"/>
  <c r="CC59" i="1"/>
  <c r="BY59" i="1"/>
  <c r="BX59" i="1"/>
  <c r="BT59" i="1"/>
  <c r="BS59" i="1"/>
  <c r="BO59" i="1"/>
  <c r="BN59" i="1"/>
  <c r="BJ59" i="1"/>
  <c r="BI59" i="1"/>
  <c r="BE59" i="1"/>
  <c r="BD59" i="1"/>
  <c r="AW59" i="1"/>
  <c r="AU59" i="1"/>
  <c r="AT59" i="1"/>
  <c r="AP59" i="1"/>
  <c r="AO59" i="1"/>
  <c r="AJ59" i="1"/>
  <c r="AF59" i="1"/>
  <c r="AE59" i="1"/>
  <c r="AA59" i="1"/>
  <c r="Z59" i="1"/>
  <c r="V59" i="1"/>
  <c r="U59" i="1"/>
  <c r="Q59" i="1"/>
  <c r="P59" i="1"/>
  <c r="L59" i="1"/>
  <c r="K59" i="1"/>
  <c r="G59" i="1"/>
  <c r="F59" i="1"/>
  <c r="DZ58" i="1"/>
  <c r="DY58" i="1"/>
  <c r="DU58" i="1"/>
  <c r="DT58" i="1"/>
  <c r="DP58" i="1"/>
  <c r="DM58" i="1"/>
  <c r="DL58" i="1"/>
  <c r="DH58" i="1"/>
  <c r="DG58" i="1"/>
  <c r="DC58" i="1"/>
  <c r="DB58" i="1"/>
  <c r="CX58" i="1"/>
  <c r="CW58" i="1"/>
  <c r="CS58" i="1"/>
  <c r="CR58" i="1"/>
  <c r="CN58" i="1"/>
  <c r="CM58" i="1"/>
  <c r="CK58" i="1"/>
  <c r="CJ58" i="1"/>
  <c r="CI58" i="1"/>
  <c r="CH58" i="1"/>
  <c r="CD58" i="1"/>
  <c r="CC58" i="1"/>
  <c r="BY58" i="1"/>
  <c r="BX58" i="1"/>
  <c r="BT58" i="1"/>
  <c r="BS58" i="1"/>
  <c r="BO58" i="1"/>
  <c r="BN58" i="1"/>
  <c r="BJ58" i="1"/>
  <c r="BI58" i="1"/>
  <c r="BE58" i="1"/>
  <c r="BD58" i="1"/>
  <c r="AY58" i="1"/>
  <c r="AW58" i="1"/>
  <c r="AZ58" i="1" s="1"/>
  <c r="AV58" i="1"/>
  <c r="AU58" i="1"/>
  <c r="AT58" i="1"/>
  <c r="AP58" i="1"/>
  <c r="AO58" i="1"/>
  <c r="AK58" i="1"/>
  <c r="AJ58" i="1"/>
  <c r="AF58" i="1"/>
  <c r="AE58" i="1"/>
  <c r="AA58" i="1"/>
  <c r="Z58" i="1"/>
  <c r="V58" i="1"/>
  <c r="U58" i="1"/>
  <c r="Q58" i="1"/>
  <c r="P58" i="1"/>
  <c r="L58" i="1"/>
  <c r="K58" i="1"/>
  <c r="G58" i="1"/>
  <c r="F58" i="1"/>
  <c r="DZ57" i="1"/>
  <c r="DU57" i="1"/>
  <c r="DT57" i="1"/>
  <c r="DP57" i="1"/>
  <c r="DM57" i="1"/>
  <c r="DH57" i="1"/>
  <c r="DG57" i="1"/>
  <c r="DC57" i="1"/>
  <c r="DB57" i="1"/>
  <c r="CX57" i="1"/>
  <c r="CS57" i="1"/>
  <c r="CR57" i="1"/>
  <c r="CN57" i="1"/>
  <c r="CK57" i="1"/>
  <c r="AW57" i="1" s="1"/>
  <c r="AZ57" i="1" s="1"/>
  <c r="CJ57" i="1"/>
  <c r="CI57" i="1"/>
  <c r="CH57" i="1"/>
  <c r="CD57" i="1"/>
  <c r="CC57" i="1"/>
  <c r="BY57" i="1"/>
  <c r="BX57" i="1"/>
  <c r="BT57" i="1"/>
  <c r="BS57" i="1"/>
  <c r="BO57" i="1"/>
  <c r="BN57" i="1"/>
  <c r="BJ57" i="1"/>
  <c r="BI57" i="1"/>
  <c r="BE57" i="1"/>
  <c r="BD57" i="1"/>
  <c r="AY57" i="1"/>
  <c r="AU57" i="1"/>
  <c r="AT57" i="1"/>
  <c r="AP57" i="1"/>
  <c r="AO57" i="1"/>
  <c r="AK57" i="1"/>
  <c r="AJ57" i="1"/>
  <c r="AF57" i="1"/>
  <c r="AE57" i="1"/>
  <c r="AA57" i="1"/>
  <c r="Z57" i="1"/>
  <c r="V57" i="1"/>
  <c r="U57" i="1"/>
  <c r="Q57" i="1"/>
  <c r="P57" i="1"/>
  <c r="L57" i="1"/>
  <c r="K57" i="1"/>
  <c r="G57" i="1"/>
  <c r="F57" i="1"/>
  <c r="A57" i="1"/>
  <c r="A58" i="1" s="1"/>
  <c r="A59" i="1" s="1"/>
  <c r="A60" i="1" s="1"/>
  <c r="DZ56" i="1"/>
  <c r="DY56" i="1"/>
  <c r="DU56" i="1"/>
  <c r="DT56" i="1"/>
  <c r="DM56" i="1"/>
  <c r="DL56" i="1"/>
  <c r="DH56" i="1"/>
  <c r="DG56" i="1"/>
  <c r="DC56" i="1"/>
  <c r="DB56" i="1"/>
  <c r="CX56" i="1"/>
  <c r="CW56" i="1"/>
  <c r="CS56" i="1"/>
  <c r="CR56" i="1"/>
  <c r="CN56" i="1"/>
  <c r="CM56" i="1"/>
  <c r="CK56" i="1"/>
  <c r="CJ56" i="1"/>
  <c r="AV56" i="1" s="1"/>
  <c r="CI56" i="1"/>
  <c r="CH56" i="1"/>
  <c r="CD56" i="1"/>
  <c r="CC56" i="1"/>
  <c r="BY56" i="1"/>
  <c r="BX56" i="1"/>
  <c r="BT56" i="1"/>
  <c r="BS56" i="1"/>
  <c r="BO56" i="1"/>
  <c r="BN56" i="1"/>
  <c r="BJ56" i="1"/>
  <c r="BI56" i="1"/>
  <c r="BE56" i="1"/>
  <c r="BD56" i="1"/>
  <c r="AW56" i="1"/>
  <c r="AU56" i="1"/>
  <c r="AT56" i="1"/>
  <c r="AP56" i="1"/>
  <c r="AO56" i="1"/>
  <c r="AJ56" i="1"/>
  <c r="AF56" i="1"/>
  <c r="AE56" i="1"/>
  <c r="AA56" i="1"/>
  <c r="Z56" i="1"/>
  <c r="V56" i="1"/>
  <c r="U56" i="1"/>
  <c r="Q56" i="1"/>
  <c r="P56" i="1"/>
  <c r="L56" i="1"/>
  <c r="K56" i="1"/>
  <c r="G56" i="1"/>
  <c r="F56" i="1"/>
  <c r="DZ55" i="1"/>
  <c r="DW55" i="1"/>
  <c r="DY55" i="1" s="1"/>
  <c r="DV55" i="1"/>
  <c r="DU55" i="1"/>
  <c r="DT55" i="1"/>
  <c r="DR55" i="1"/>
  <c r="DQ55" i="1"/>
  <c r="DP55" i="1"/>
  <c r="DN55" i="1"/>
  <c r="DM55" i="1"/>
  <c r="DJ55" i="1"/>
  <c r="DL55" i="1" s="1"/>
  <c r="DI55" i="1"/>
  <c r="DH55" i="1"/>
  <c r="DE55" i="1"/>
  <c r="DG55" i="1" s="1"/>
  <c r="DD55" i="1"/>
  <c r="DC55" i="1"/>
  <c r="CZ55" i="1"/>
  <c r="DB55" i="1" s="1"/>
  <c r="CY55" i="1"/>
  <c r="CX55" i="1"/>
  <c r="CU55" i="1"/>
  <c r="CT55" i="1"/>
  <c r="CS55" i="1"/>
  <c r="CR55" i="1"/>
  <c r="CP55" i="1"/>
  <c r="CO55" i="1"/>
  <c r="CI55" i="1"/>
  <c r="CH55" i="1"/>
  <c r="CF55" i="1"/>
  <c r="CE55" i="1"/>
  <c r="CD55" i="1"/>
  <c r="CC55" i="1"/>
  <c r="CA55" i="1"/>
  <c r="BZ55" i="1"/>
  <c r="BY55" i="1"/>
  <c r="BX55" i="1"/>
  <c r="BV55" i="1"/>
  <c r="BU55" i="1"/>
  <c r="BT55" i="1"/>
  <c r="BS55" i="1"/>
  <c r="BQ55" i="1"/>
  <c r="BP55" i="1"/>
  <c r="BO55" i="1"/>
  <c r="BN55" i="1"/>
  <c r="BL55" i="1"/>
  <c r="BK55" i="1"/>
  <c r="BJ55" i="1"/>
  <c r="BI55" i="1"/>
  <c r="BG55" i="1"/>
  <c r="BF55" i="1"/>
  <c r="BE55" i="1"/>
  <c r="BD55" i="1"/>
  <c r="BB55" i="1"/>
  <c r="BA55" i="1"/>
  <c r="AU55" i="1"/>
  <c r="AT55" i="1"/>
  <c r="AR55" i="1"/>
  <c r="AQ55" i="1"/>
  <c r="AP55" i="1"/>
  <c r="AM55" i="1"/>
  <c r="AL55" i="1"/>
  <c r="AO55" i="1" s="1"/>
  <c r="AK55" i="1"/>
  <c r="AJ55" i="1"/>
  <c r="AH55" i="1"/>
  <c r="AG55" i="1"/>
  <c r="AF55" i="1"/>
  <c r="AE55" i="1"/>
  <c r="AC55" i="1"/>
  <c r="AB55" i="1"/>
  <c r="AA55" i="1"/>
  <c r="Z55" i="1"/>
  <c r="X55" i="1"/>
  <c r="W55" i="1"/>
  <c r="S55" i="1"/>
  <c r="V55" i="1" s="1"/>
  <c r="R55" i="1"/>
  <c r="Q55" i="1"/>
  <c r="P55" i="1"/>
  <c r="N55" i="1"/>
  <c r="M55" i="1"/>
  <c r="G55" i="1"/>
  <c r="F55" i="1"/>
  <c r="D55" i="1"/>
  <c r="C55" i="1"/>
  <c r="DZ54" i="1"/>
  <c r="DY54" i="1"/>
  <c r="DU54" i="1"/>
  <c r="DT54" i="1"/>
  <c r="DP54" i="1"/>
  <c r="DM54" i="1"/>
  <c r="DL54" i="1"/>
  <c r="DH54" i="1"/>
  <c r="DG54" i="1"/>
  <c r="DC54" i="1"/>
  <c r="DB54" i="1"/>
  <c r="CX54" i="1"/>
  <c r="CW54" i="1"/>
  <c r="CS54" i="1"/>
  <c r="CR54" i="1"/>
  <c r="CN54" i="1"/>
  <c r="CM54" i="1"/>
  <c r="CK54" i="1"/>
  <c r="CJ54" i="1"/>
  <c r="CI54" i="1"/>
  <c r="CH54" i="1"/>
  <c r="CD54" i="1"/>
  <c r="CC54" i="1"/>
  <c r="BY54" i="1"/>
  <c r="BX54" i="1"/>
  <c r="BT54" i="1"/>
  <c r="BS54" i="1"/>
  <c r="BO54" i="1"/>
  <c r="BN54" i="1"/>
  <c r="BJ54" i="1"/>
  <c r="BI54" i="1"/>
  <c r="BE54" i="1"/>
  <c r="BD54" i="1"/>
  <c r="AW54" i="1"/>
  <c r="AZ54" i="1" s="1"/>
  <c r="AV54" i="1"/>
  <c r="AU54" i="1"/>
  <c r="AT54" i="1"/>
  <c r="AP54" i="1"/>
  <c r="AO54" i="1"/>
  <c r="AK54" i="1"/>
  <c r="AJ54" i="1"/>
  <c r="AF54" i="1"/>
  <c r="AE54" i="1"/>
  <c r="AA54" i="1"/>
  <c r="Z54" i="1"/>
  <c r="V54" i="1"/>
  <c r="U54" i="1"/>
  <c r="Q54" i="1"/>
  <c r="P54" i="1"/>
  <c r="L54" i="1"/>
  <c r="K54" i="1"/>
  <c r="G54" i="1"/>
  <c r="F54" i="1"/>
  <c r="DZ53" i="1"/>
  <c r="DY53" i="1"/>
  <c r="DU53" i="1"/>
  <c r="DT53" i="1"/>
  <c r="DP53" i="1"/>
  <c r="DM53" i="1"/>
  <c r="DL53" i="1"/>
  <c r="DH53" i="1"/>
  <c r="DG53" i="1"/>
  <c r="DC53" i="1"/>
  <c r="DB53" i="1"/>
  <c r="CX53" i="1"/>
  <c r="CW53" i="1"/>
  <c r="CS53" i="1"/>
  <c r="CR53" i="1"/>
  <c r="CN53" i="1"/>
  <c r="CK53" i="1"/>
  <c r="CJ53" i="1"/>
  <c r="CI53" i="1"/>
  <c r="CH53" i="1"/>
  <c r="CD53" i="1"/>
  <c r="CC53" i="1"/>
  <c r="BY53" i="1"/>
  <c r="BX53" i="1"/>
  <c r="BT53" i="1"/>
  <c r="BS53" i="1"/>
  <c r="BO53" i="1"/>
  <c r="BN53" i="1"/>
  <c r="BJ53" i="1"/>
  <c r="BI53" i="1"/>
  <c r="BE53" i="1"/>
  <c r="BD53" i="1"/>
  <c r="AV53" i="1"/>
  <c r="AU53" i="1"/>
  <c r="AT53" i="1"/>
  <c r="AP53" i="1"/>
  <c r="AO53" i="1"/>
  <c r="AK53" i="1"/>
  <c r="AJ53" i="1"/>
  <c r="AF53" i="1"/>
  <c r="AE53" i="1"/>
  <c r="AA53" i="1"/>
  <c r="Z53" i="1"/>
  <c r="V53" i="1"/>
  <c r="U53" i="1"/>
  <c r="Q53" i="1"/>
  <c r="P53" i="1"/>
  <c r="L53" i="1"/>
  <c r="K53" i="1"/>
  <c r="G53" i="1"/>
  <c r="F53" i="1"/>
  <c r="DZ52" i="1"/>
  <c r="DY52" i="1"/>
  <c r="DU52" i="1"/>
  <c r="DT52" i="1"/>
  <c r="DP52" i="1"/>
  <c r="DM52" i="1"/>
  <c r="DL52" i="1"/>
  <c r="DH52" i="1"/>
  <c r="DG52" i="1"/>
  <c r="DC52" i="1"/>
  <c r="DB52" i="1"/>
  <c r="CX52" i="1"/>
  <c r="CW52" i="1"/>
  <c r="CS52" i="1"/>
  <c r="CR52" i="1"/>
  <c r="CN52" i="1"/>
  <c r="CK52" i="1"/>
  <c r="CJ52" i="1"/>
  <c r="CI52" i="1"/>
  <c r="CD52" i="1"/>
  <c r="CC52" i="1"/>
  <c r="BY52" i="1"/>
  <c r="BX52" i="1"/>
  <c r="BT52" i="1"/>
  <c r="BS52" i="1"/>
  <c r="BO52" i="1"/>
  <c r="BN52" i="1"/>
  <c r="BJ52" i="1"/>
  <c r="BI52" i="1"/>
  <c r="BE52" i="1"/>
  <c r="BD52" i="1"/>
  <c r="AY52" i="1"/>
  <c r="AW52" i="1"/>
  <c r="AZ52" i="1" s="1"/>
  <c r="AU52" i="1"/>
  <c r="AT52" i="1"/>
  <c r="AP52" i="1"/>
  <c r="AO52" i="1"/>
  <c r="AK52" i="1"/>
  <c r="AJ52" i="1"/>
  <c r="AF52" i="1"/>
  <c r="AE52" i="1"/>
  <c r="AA52" i="1"/>
  <c r="Z52" i="1"/>
  <c r="V52" i="1"/>
  <c r="U52" i="1"/>
  <c r="Q52" i="1"/>
  <c r="P52" i="1"/>
  <c r="L52" i="1"/>
  <c r="K52" i="1"/>
  <c r="G52" i="1"/>
  <c r="F52" i="1"/>
  <c r="DZ51" i="1"/>
  <c r="DY51" i="1"/>
  <c r="DW51" i="1"/>
  <c r="DV51" i="1"/>
  <c r="DU51" i="1"/>
  <c r="DT51" i="1"/>
  <c r="DR51" i="1"/>
  <c r="DQ51" i="1"/>
  <c r="DN51" i="1"/>
  <c r="DP51" i="1" s="1"/>
  <c r="DM51" i="1"/>
  <c r="DJ51" i="1"/>
  <c r="DL51" i="1" s="1"/>
  <c r="DI51" i="1"/>
  <c r="DH51" i="1"/>
  <c r="DG51" i="1"/>
  <c r="DE51" i="1"/>
  <c r="DD51" i="1"/>
  <c r="DC51" i="1"/>
  <c r="CZ51" i="1"/>
  <c r="DB51" i="1" s="1"/>
  <c r="CY51" i="1"/>
  <c r="CX51" i="1"/>
  <c r="CW51" i="1"/>
  <c r="CU51" i="1"/>
  <c r="CT51" i="1"/>
  <c r="CP51" i="1"/>
  <c r="CS51" i="1" s="1"/>
  <c r="CO51" i="1"/>
  <c r="CI51" i="1"/>
  <c r="CF51" i="1"/>
  <c r="CE51" i="1"/>
  <c r="CA51" i="1"/>
  <c r="BZ51" i="1"/>
  <c r="BY51" i="1"/>
  <c r="BV51" i="1"/>
  <c r="BX51" i="1" s="1"/>
  <c r="BU51" i="1"/>
  <c r="BT51" i="1"/>
  <c r="BQ51" i="1"/>
  <c r="BS51" i="1" s="1"/>
  <c r="BP51" i="1"/>
  <c r="BO51" i="1"/>
  <c r="BL51" i="1"/>
  <c r="BN51" i="1" s="1"/>
  <c r="BK51" i="1"/>
  <c r="BG51" i="1"/>
  <c r="BF51" i="1"/>
  <c r="BE51" i="1"/>
  <c r="BB51" i="1"/>
  <c r="BD51" i="1" s="1"/>
  <c r="BA51" i="1"/>
  <c r="AU51" i="1"/>
  <c r="AR51" i="1"/>
  <c r="AT51" i="1" s="1"/>
  <c r="AQ51" i="1"/>
  <c r="AM51" i="1"/>
  <c r="AL51" i="1"/>
  <c r="AK51" i="1"/>
  <c r="AH51" i="1"/>
  <c r="AJ51" i="1" s="1"/>
  <c r="AG51" i="1"/>
  <c r="AC51" i="1"/>
  <c r="AB51" i="1"/>
  <c r="AA51" i="1"/>
  <c r="X51" i="1"/>
  <c r="Z51" i="1" s="1"/>
  <c r="W51" i="1"/>
  <c r="S51" i="1"/>
  <c r="R51" i="1"/>
  <c r="N51" i="1"/>
  <c r="M51" i="1"/>
  <c r="G51" i="1"/>
  <c r="D51" i="1"/>
  <c r="F51" i="1" s="1"/>
  <c r="C51" i="1"/>
  <c r="DZ50" i="1"/>
  <c r="DY50" i="1"/>
  <c r="DU50" i="1"/>
  <c r="DT50" i="1"/>
  <c r="DP50" i="1"/>
  <c r="DM50" i="1"/>
  <c r="DL50" i="1"/>
  <c r="DH50" i="1"/>
  <c r="DG50" i="1"/>
  <c r="DC50" i="1"/>
  <c r="DB50" i="1"/>
  <c r="CX50" i="1"/>
  <c r="CW50" i="1"/>
  <c r="CS50" i="1"/>
  <c r="CR50" i="1"/>
  <c r="CN50" i="1"/>
  <c r="CM50" i="1"/>
  <c r="CK50" i="1"/>
  <c r="CJ50" i="1"/>
  <c r="CJ45" i="1" s="1"/>
  <c r="CI50" i="1"/>
  <c r="CH50" i="1"/>
  <c r="CD50" i="1"/>
  <c r="CC50" i="1"/>
  <c r="BY50" i="1"/>
  <c r="BX50" i="1"/>
  <c r="BT50" i="1"/>
  <c r="BS50" i="1"/>
  <c r="BO50" i="1"/>
  <c r="BN50" i="1"/>
  <c r="BJ50" i="1"/>
  <c r="BI50" i="1"/>
  <c r="BE50" i="1"/>
  <c r="BD50" i="1"/>
  <c r="AY50" i="1"/>
  <c r="AW50" i="1"/>
  <c r="AZ50" i="1" s="1"/>
  <c r="AU50" i="1"/>
  <c r="AT50" i="1"/>
  <c r="AP50" i="1"/>
  <c r="AO50" i="1"/>
  <c r="AK50" i="1"/>
  <c r="AJ50" i="1"/>
  <c r="AF50" i="1"/>
  <c r="AE50" i="1"/>
  <c r="AA50" i="1"/>
  <c r="Z50" i="1"/>
  <c r="V50" i="1"/>
  <c r="U50" i="1"/>
  <c r="Q50" i="1"/>
  <c r="P50" i="1"/>
  <c r="L50" i="1"/>
  <c r="K50" i="1"/>
  <c r="G50" i="1"/>
  <c r="F50" i="1"/>
  <c r="DZ49" i="1"/>
  <c r="DY49" i="1"/>
  <c r="DU49" i="1"/>
  <c r="DT49" i="1"/>
  <c r="DP49" i="1"/>
  <c r="DM49" i="1"/>
  <c r="DL49" i="1"/>
  <c r="DH49" i="1"/>
  <c r="DG49" i="1"/>
  <c r="DC49" i="1"/>
  <c r="DB49" i="1"/>
  <c r="CX49" i="1"/>
  <c r="CW49" i="1"/>
  <c r="CS49" i="1"/>
  <c r="CR49" i="1"/>
  <c r="CN49" i="1"/>
  <c r="CM49" i="1"/>
  <c r="CK49" i="1"/>
  <c r="CJ49" i="1"/>
  <c r="AV49" i="1" s="1"/>
  <c r="CI49" i="1"/>
  <c r="CH49" i="1"/>
  <c r="CD49" i="1"/>
  <c r="CC49" i="1"/>
  <c r="BY49" i="1"/>
  <c r="BX49" i="1"/>
  <c r="BT49" i="1"/>
  <c r="BS49" i="1"/>
  <c r="BO49" i="1"/>
  <c r="BN49" i="1"/>
  <c r="BJ49" i="1"/>
  <c r="BE49" i="1"/>
  <c r="BD49" i="1"/>
  <c r="AW49" i="1"/>
  <c r="AU49" i="1"/>
  <c r="AT49" i="1"/>
  <c r="AP49" i="1"/>
  <c r="AO49" i="1"/>
  <c r="AK49" i="1"/>
  <c r="AJ49" i="1"/>
  <c r="AE49" i="1"/>
  <c r="AA49" i="1"/>
  <c r="Z49" i="1"/>
  <c r="V49" i="1"/>
  <c r="U49" i="1"/>
  <c r="Q49" i="1"/>
  <c r="P49" i="1"/>
  <c r="L49" i="1"/>
  <c r="K49" i="1"/>
  <c r="G49" i="1"/>
  <c r="F49" i="1"/>
  <c r="DZ48" i="1"/>
  <c r="DY48" i="1"/>
  <c r="DU48" i="1"/>
  <c r="DT48" i="1"/>
  <c r="DP48" i="1"/>
  <c r="DM48" i="1"/>
  <c r="DL48" i="1"/>
  <c r="DH48" i="1"/>
  <c r="DG48" i="1"/>
  <c r="DC48" i="1"/>
  <c r="DB48" i="1"/>
  <c r="CX48" i="1"/>
  <c r="CW48" i="1"/>
  <c r="CS48" i="1"/>
  <c r="CR48" i="1"/>
  <c r="CN48" i="1"/>
  <c r="CK48" i="1"/>
  <c r="AW48" i="1" s="1"/>
  <c r="AY48" i="1" s="1"/>
  <c r="CJ48" i="1"/>
  <c r="CI48" i="1"/>
  <c r="CH48" i="1"/>
  <c r="CD48" i="1"/>
  <c r="CC48" i="1"/>
  <c r="BY48" i="1"/>
  <c r="BX48" i="1"/>
  <c r="BT48" i="1"/>
  <c r="BS48" i="1"/>
  <c r="BO48" i="1"/>
  <c r="BN48" i="1"/>
  <c r="BJ48" i="1"/>
  <c r="BI48" i="1"/>
  <c r="BE48" i="1"/>
  <c r="BD48" i="1"/>
  <c r="AZ48" i="1"/>
  <c r="AV48" i="1"/>
  <c r="AU48" i="1"/>
  <c r="AT48" i="1"/>
  <c r="AP48" i="1"/>
  <c r="AO48" i="1"/>
  <c r="AK48" i="1"/>
  <c r="AJ48" i="1"/>
  <c r="AF48" i="1"/>
  <c r="AE48" i="1"/>
  <c r="AA48" i="1"/>
  <c r="Z48" i="1"/>
  <c r="V48" i="1"/>
  <c r="U48" i="1"/>
  <c r="Q48" i="1"/>
  <c r="P48" i="1"/>
  <c r="L48" i="1"/>
  <c r="K48" i="1"/>
  <c r="G48" i="1"/>
  <c r="F48" i="1"/>
  <c r="DZ47" i="1"/>
  <c r="DY47" i="1"/>
  <c r="DU47" i="1"/>
  <c r="DT47" i="1"/>
  <c r="DP47" i="1"/>
  <c r="DM47" i="1"/>
  <c r="DL47" i="1"/>
  <c r="DH47" i="1"/>
  <c r="DG47" i="1"/>
  <c r="DC47" i="1"/>
  <c r="DB47" i="1"/>
  <c r="CX47" i="1"/>
  <c r="CW47" i="1"/>
  <c r="CS47" i="1"/>
  <c r="CR47" i="1"/>
  <c r="CN47" i="1"/>
  <c r="CK47" i="1"/>
  <c r="AW47" i="1" s="1"/>
  <c r="AY47" i="1" s="1"/>
  <c r="CJ47" i="1"/>
  <c r="CI47" i="1"/>
  <c r="CH47" i="1"/>
  <c r="CD47" i="1"/>
  <c r="CC47" i="1"/>
  <c r="BY47" i="1"/>
  <c r="BX47" i="1"/>
  <c r="BT47" i="1"/>
  <c r="BS47" i="1"/>
  <c r="BO47" i="1"/>
  <c r="BN47" i="1"/>
  <c r="BJ47" i="1"/>
  <c r="BI47" i="1"/>
  <c r="BE47" i="1"/>
  <c r="BD47" i="1"/>
  <c r="AZ47" i="1"/>
  <c r="AV47" i="1"/>
  <c r="AU47" i="1"/>
  <c r="AT47" i="1"/>
  <c r="AP47" i="1"/>
  <c r="AO47" i="1"/>
  <c r="AK47" i="1"/>
  <c r="AJ47" i="1"/>
  <c r="AF47" i="1"/>
  <c r="AE47" i="1"/>
  <c r="AA47" i="1"/>
  <c r="Z47" i="1"/>
  <c r="V47" i="1"/>
  <c r="U47" i="1"/>
  <c r="Q47" i="1"/>
  <c r="P47" i="1"/>
  <c r="L47" i="1"/>
  <c r="K47" i="1"/>
  <c r="G47" i="1"/>
  <c r="F47" i="1"/>
  <c r="A47" i="1"/>
  <c r="A48" i="1" s="1"/>
  <c r="A49" i="1" s="1"/>
  <c r="A50" i="1" s="1"/>
  <c r="DZ46" i="1"/>
  <c r="DY46" i="1"/>
  <c r="DU46" i="1"/>
  <c r="DT46" i="1"/>
  <c r="DP46" i="1"/>
  <c r="DM46" i="1"/>
  <c r="DL46" i="1"/>
  <c r="DH46" i="1"/>
  <c r="DG46" i="1"/>
  <c r="DC46" i="1"/>
  <c r="DB46" i="1"/>
  <c r="CX46" i="1"/>
  <c r="CW46" i="1"/>
  <c r="CS46" i="1"/>
  <c r="CR46" i="1"/>
  <c r="CM46" i="1"/>
  <c r="CK46" i="1"/>
  <c r="CJ46" i="1"/>
  <c r="CI46" i="1"/>
  <c r="CH46" i="1"/>
  <c r="CD46" i="1"/>
  <c r="CC46" i="1"/>
  <c r="BY46" i="1"/>
  <c r="BX46" i="1"/>
  <c r="BT46" i="1"/>
  <c r="BS46" i="1"/>
  <c r="BO46" i="1"/>
  <c r="BN46" i="1"/>
  <c r="BJ46" i="1"/>
  <c r="BI46" i="1"/>
  <c r="BE46" i="1"/>
  <c r="BD46" i="1"/>
  <c r="AV46" i="1"/>
  <c r="AU46" i="1"/>
  <c r="AT46" i="1"/>
  <c r="AP46" i="1"/>
  <c r="AO46" i="1"/>
  <c r="AK46" i="1"/>
  <c r="AJ46" i="1"/>
  <c r="AF46" i="1"/>
  <c r="AE46" i="1"/>
  <c r="AA46" i="1"/>
  <c r="Z46" i="1"/>
  <c r="V46" i="1"/>
  <c r="U46" i="1"/>
  <c r="Q46" i="1"/>
  <c r="P46" i="1"/>
  <c r="L46" i="1"/>
  <c r="K46" i="1"/>
  <c r="G46" i="1"/>
  <c r="F46" i="1"/>
  <c r="DZ45" i="1"/>
  <c r="DW45" i="1"/>
  <c r="DY45" i="1" s="1"/>
  <c r="DV45" i="1"/>
  <c r="DU45" i="1"/>
  <c r="DT45" i="1"/>
  <c r="DR45" i="1"/>
  <c r="DQ45" i="1"/>
  <c r="DN45" i="1"/>
  <c r="DP45" i="1" s="1"/>
  <c r="DM45" i="1"/>
  <c r="DL45" i="1"/>
  <c r="DJ45" i="1"/>
  <c r="DI45" i="1"/>
  <c r="DH45" i="1"/>
  <c r="DG45" i="1"/>
  <c r="DE45" i="1"/>
  <c r="DD45" i="1"/>
  <c r="DC45" i="1"/>
  <c r="DB45" i="1"/>
  <c r="CZ45" i="1"/>
  <c r="CY45" i="1"/>
  <c r="CX45" i="1"/>
  <c r="CW45" i="1"/>
  <c r="CU45" i="1"/>
  <c r="CT45" i="1"/>
  <c r="CS45" i="1"/>
  <c r="CR45" i="1"/>
  <c r="CP45" i="1"/>
  <c r="CO45" i="1"/>
  <c r="CI45" i="1"/>
  <c r="CH45" i="1"/>
  <c r="CF45" i="1"/>
  <c r="CE45" i="1"/>
  <c r="CD45" i="1"/>
  <c r="CC45" i="1"/>
  <c r="CA45" i="1"/>
  <c r="BZ45" i="1"/>
  <c r="BY45" i="1"/>
  <c r="BX45" i="1"/>
  <c r="BV45" i="1"/>
  <c r="BU45" i="1"/>
  <c r="BT45" i="1"/>
  <c r="BS45" i="1"/>
  <c r="BQ45" i="1"/>
  <c r="BP45" i="1"/>
  <c r="BO45" i="1"/>
  <c r="BN45" i="1"/>
  <c r="BL45" i="1"/>
  <c r="BK45" i="1"/>
  <c r="BJ45" i="1"/>
  <c r="BI45" i="1"/>
  <c r="BG45" i="1"/>
  <c r="BF45" i="1"/>
  <c r="BE45" i="1"/>
  <c r="BD45" i="1"/>
  <c r="BB45" i="1"/>
  <c r="BA45" i="1"/>
  <c r="AU45" i="1"/>
  <c r="AT45" i="1"/>
  <c r="AR45" i="1"/>
  <c r="AQ45" i="1"/>
  <c r="AP45" i="1"/>
  <c r="AM45" i="1"/>
  <c r="AL45" i="1"/>
  <c r="AO45" i="1" s="1"/>
  <c r="AK45" i="1"/>
  <c r="AH45" i="1"/>
  <c r="AG45" i="1"/>
  <c r="AJ45" i="1" s="1"/>
  <c r="AF45" i="1"/>
  <c r="AE45" i="1"/>
  <c r="AC45" i="1"/>
  <c r="AB45" i="1"/>
  <c r="AA45" i="1"/>
  <c r="Z45" i="1"/>
  <c r="X45" i="1"/>
  <c r="W45" i="1"/>
  <c r="S45" i="1"/>
  <c r="V45" i="1" s="1"/>
  <c r="R45" i="1"/>
  <c r="Q45" i="1"/>
  <c r="N45" i="1"/>
  <c r="M45" i="1"/>
  <c r="P45" i="1" s="1"/>
  <c r="L45" i="1"/>
  <c r="K45" i="1"/>
  <c r="G45" i="1"/>
  <c r="D45" i="1"/>
  <c r="C45" i="1"/>
  <c r="F45" i="1" s="1"/>
  <c r="DZ44" i="1"/>
  <c r="DY44" i="1"/>
  <c r="DU44" i="1"/>
  <c r="DT44" i="1"/>
  <c r="DP44" i="1"/>
  <c r="DM44" i="1"/>
  <c r="DL44" i="1"/>
  <c r="DH44" i="1"/>
  <c r="DG44" i="1"/>
  <c r="DC44" i="1"/>
  <c r="DB44" i="1"/>
  <c r="CX44" i="1"/>
  <c r="CW44" i="1"/>
  <c r="CS44" i="1"/>
  <c r="CR44" i="1"/>
  <c r="CN44" i="1"/>
  <c r="CK44" i="1"/>
  <c r="CM44" i="1" s="1"/>
  <c r="CJ44" i="1"/>
  <c r="CI44" i="1"/>
  <c r="CH44" i="1"/>
  <c r="CD44" i="1"/>
  <c r="CC44" i="1"/>
  <c r="BY44" i="1"/>
  <c r="BX44" i="1"/>
  <c r="BT44" i="1"/>
  <c r="BS44" i="1"/>
  <c r="BO44" i="1"/>
  <c r="BN44" i="1"/>
  <c r="BJ44" i="1"/>
  <c r="BI44" i="1"/>
  <c r="BE44" i="1"/>
  <c r="BD44" i="1"/>
  <c r="AW44" i="1"/>
  <c r="AY44" i="1" s="1"/>
  <c r="AV44" i="1"/>
  <c r="AU44" i="1"/>
  <c r="AT44" i="1"/>
  <c r="AP44" i="1"/>
  <c r="AO44" i="1"/>
  <c r="AK44" i="1"/>
  <c r="AJ44" i="1"/>
  <c r="AF44" i="1"/>
  <c r="AE44" i="1"/>
  <c r="AA44" i="1"/>
  <c r="Z44" i="1"/>
  <c r="V44" i="1"/>
  <c r="U44" i="1"/>
  <c r="Q44" i="1"/>
  <c r="P44" i="1"/>
  <c r="L44" i="1"/>
  <c r="K44" i="1"/>
  <c r="G44" i="1"/>
  <c r="F44" i="1"/>
  <c r="DZ43" i="1"/>
  <c r="DY43" i="1"/>
  <c r="DU43" i="1"/>
  <c r="DT43" i="1"/>
  <c r="DP43" i="1"/>
  <c r="DM43" i="1"/>
  <c r="DL43" i="1"/>
  <c r="DH43" i="1"/>
  <c r="DG43" i="1"/>
  <c r="DC43" i="1"/>
  <c r="DB43" i="1"/>
  <c r="CX43" i="1"/>
  <c r="CW43" i="1"/>
  <c r="CS43" i="1"/>
  <c r="CR43" i="1"/>
  <c r="CN43" i="1"/>
  <c r="CK43" i="1"/>
  <c r="AW43" i="1" s="1"/>
  <c r="AY43" i="1" s="1"/>
  <c r="CJ43" i="1"/>
  <c r="CI43" i="1"/>
  <c r="CH43" i="1"/>
  <c r="CD43" i="1"/>
  <c r="CC43" i="1"/>
  <c r="BY43" i="1"/>
  <c r="BX43" i="1"/>
  <c r="BT43" i="1"/>
  <c r="BS43" i="1"/>
  <c r="BO43" i="1"/>
  <c r="BN43" i="1"/>
  <c r="BJ43" i="1"/>
  <c r="BI43" i="1"/>
  <c r="BE43" i="1"/>
  <c r="BD43" i="1"/>
  <c r="AZ43" i="1"/>
  <c r="AV43" i="1"/>
  <c r="AU43" i="1"/>
  <c r="AT43" i="1"/>
  <c r="AP43" i="1"/>
  <c r="AO43" i="1"/>
  <c r="AK43" i="1"/>
  <c r="AJ43" i="1"/>
  <c r="AF43" i="1"/>
  <c r="AE43" i="1"/>
  <c r="AA43" i="1"/>
  <c r="Z43" i="1"/>
  <c r="V43" i="1"/>
  <c r="U43" i="1"/>
  <c r="Q43" i="1"/>
  <c r="P43" i="1"/>
  <c r="L43" i="1"/>
  <c r="K43" i="1"/>
  <c r="G43" i="1"/>
  <c r="F43" i="1"/>
  <c r="DZ42" i="1"/>
  <c r="DY42" i="1"/>
  <c r="DU42" i="1"/>
  <c r="DT42" i="1"/>
  <c r="DP42" i="1"/>
  <c r="DM42" i="1"/>
  <c r="DL42" i="1"/>
  <c r="DH42" i="1"/>
  <c r="DG42" i="1"/>
  <c r="DC42" i="1"/>
  <c r="DB42" i="1"/>
  <c r="CX42" i="1"/>
  <c r="CW42" i="1"/>
  <c r="CS42" i="1"/>
  <c r="CR42" i="1"/>
  <c r="CN42" i="1"/>
  <c r="CK42" i="1"/>
  <c r="CM42" i="1" s="1"/>
  <c r="CJ42" i="1"/>
  <c r="AV42" i="1" s="1"/>
  <c r="CI42" i="1"/>
  <c r="CH42" i="1"/>
  <c r="CD42" i="1"/>
  <c r="CC42" i="1"/>
  <c r="BY42" i="1"/>
  <c r="BX42" i="1"/>
  <c r="BT42" i="1"/>
  <c r="BS42" i="1"/>
  <c r="BO42" i="1"/>
  <c r="BN42" i="1"/>
  <c r="BJ42" i="1"/>
  <c r="BI42" i="1"/>
  <c r="BE42" i="1"/>
  <c r="BD42" i="1"/>
  <c r="AY42" i="1"/>
  <c r="AW42" i="1"/>
  <c r="AZ42" i="1" s="1"/>
  <c r="AU42" i="1"/>
  <c r="AT42" i="1"/>
  <c r="AP42" i="1"/>
  <c r="AO42" i="1"/>
  <c r="AK42" i="1"/>
  <c r="AJ42" i="1"/>
  <c r="AF42" i="1"/>
  <c r="AA42" i="1"/>
  <c r="Z42" i="1"/>
  <c r="V42" i="1"/>
  <c r="U42" i="1"/>
  <c r="Q42" i="1"/>
  <c r="P42" i="1"/>
  <c r="L42" i="1"/>
  <c r="K42" i="1"/>
  <c r="G42" i="1"/>
  <c r="F42" i="1"/>
  <c r="DZ41" i="1"/>
  <c r="DY41" i="1"/>
  <c r="DU41" i="1"/>
  <c r="DT41" i="1"/>
  <c r="DP41" i="1"/>
  <c r="DM41" i="1"/>
  <c r="DL41" i="1"/>
  <c r="DH41" i="1"/>
  <c r="DG41" i="1"/>
  <c r="DC41" i="1"/>
  <c r="DB41" i="1"/>
  <c r="CX41" i="1"/>
  <c r="CW41" i="1"/>
  <c r="CS41" i="1"/>
  <c r="CR41" i="1"/>
  <c r="CN41" i="1"/>
  <c r="CK41" i="1"/>
  <c r="CM41" i="1" s="1"/>
  <c r="CJ41" i="1"/>
  <c r="CI41" i="1"/>
  <c r="CH41" i="1"/>
  <c r="CD41" i="1"/>
  <c r="CC41" i="1"/>
  <c r="BY41" i="1"/>
  <c r="BX41" i="1"/>
  <c r="BT41" i="1"/>
  <c r="BS41" i="1"/>
  <c r="BO41" i="1"/>
  <c r="BN41" i="1"/>
  <c r="BJ41" i="1"/>
  <c r="BI41" i="1"/>
  <c r="BE41" i="1"/>
  <c r="BD41" i="1"/>
  <c r="AW41" i="1"/>
  <c r="AY41" i="1" s="1"/>
  <c r="AV41" i="1"/>
  <c r="AU41" i="1"/>
  <c r="AT41" i="1"/>
  <c r="AP41" i="1"/>
  <c r="AO41" i="1"/>
  <c r="AK41" i="1"/>
  <c r="AJ41" i="1"/>
  <c r="AF41" i="1"/>
  <c r="AE41" i="1"/>
  <c r="AA41" i="1"/>
  <c r="Z41" i="1"/>
  <c r="V41" i="1"/>
  <c r="U41" i="1"/>
  <c r="Q41" i="1"/>
  <c r="P41" i="1"/>
  <c r="L41" i="1"/>
  <c r="K41" i="1"/>
  <c r="G41" i="1"/>
  <c r="F41" i="1"/>
  <c r="DZ40" i="1"/>
  <c r="DY40" i="1"/>
  <c r="DU40" i="1"/>
  <c r="DT40" i="1"/>
  <c r="DP40" i="1"/>
  <c r="DM40" i="1"/>
  <c r="DL40" i="1"/>
  <c r="DH40" i="1"/>
  <c r="DG40" i="1"/>
  <c r="DC40" i="1"/>
  <c r="DB40" i="1"/>
  <c r="CX40" i="1"/>
  <c r="CW40" i="1"/>
  <c r="CS40" i="1"/>
  <c r="CR40" i="1"/>
  <c r="CM40" i="1"/>
  <c r="CK40" i="1"/>
  <c r="CN40" i="1" s="1"/>
  <c r="CJ40" i="1"/>
  <c r="AV40" i="1" s="1"/>
  <c r="CI40" i="1"/>
  <c r="CD40" i="1"/>
  <c r="CC40" i="1"/>
  <c r="BY40" i="1"/>
  <c r="BT40" i="1"/>
  <c r="BS40" i="1"/>
  <c r="BO40" i="1"/>
  <c r="BN40" i="1"/>
  <c r="BJ40" i="1"/>
  <c r="BI40" i="1"/>
  <c r="BE40" i="1"/>
  <c r="BD40" i="1"/>
  <c r="AW40" i="1"/>
  <c r="AU40" i="1"/>
  <c r="AT40" i="1"/>
  <c r="AP40" i="1"/>
  <c r="AO40" i="1"/>
  <c r="AK40" i="1"/>
  <c r="AJ40" i="1"/>
  <c r="AF40" i="1"/>
  <c r="AE40" i="1"/>
  <c r="AA40" i="1"/>
  <c r="Z40" i="1"/>
  <c r="V40" i="1"/>
  <c r="U40" i="1"/>
  <c r="Q40" i="1"/>
  <c r="P40" i="1"/>
  <c r="L40" i="1"/>
  <c r="K40" i="1"/>
  <c r="G40" i="1"/>
  <c r="F40" i="1"/>
  <c r="DZ39" i="1"/>
  <c r="DY39" i="1"/>
  <c r="DW39" i="1"/>
  <c r="DV39" i="1"/>
  <c r="DU39" i="1"/>
  <c r="DR39" i="1"/>
  <c r="DT39" i="1" s="1"/>
  <c r="DQ39" i="1"/>
  <c r="DN39" i="1"/>
  <c r="DP39" i="1" s="1"/>
  <c r="DM39" i="1"/>
  <c r="DJ39" i="1"/>
  <c r="DL39" i="1" s="1"/>
  <c r="DI39" i="1"/>
  <c r="DH39" i="1"/>
  <c r="DE39" i="1"/>
  <c r="DG39" i="1" s="1"/>
  <c r="DD39" i="1"/>
  <c r="DC39" i="1"/>
  <c r="CZ39" i="1"/>
  <c r="DB39" i="1" s="1"/>
  <c r="CY39" i="1"/>
  <c r="CX39" i="1"/>
  <c r="CU39" i="1"/>
  <c r="CW39" i="1" s="1"/>
  <c r="CT39" i="1"/>
  <c r="CR39" i="1"/>
  <c r="CP39" i="1"/>
  <c r="CS39" i="1" s="1"/>
  <c r="CO39" i="1"/>
  <c r="CH39" i="1"/>
  <c r="CF39" i="1"/>
  <c r="CI39" i="1" s="1"/>
  <c r="CE39" i="1"/>
  <c r="CD39" i="1"/>
  <c r="CA39" i="1"/>
  <c r="CC39" i="1" s="1"/>
  <c r="BZ39" i="1"/>
  <c r="BY39" i="1"/>
  <c r="BV39" i="1"/>
  <c r="BU39" i="1"/>
  <c r="BT39" i="1"/>
  <c r="BS39" i="1"/>
  <c r="BQ39" i="1"/>
  <c r="BP39" i="1"/>
  <c r="BL39" i="1"/>
  <c r="BN39" i="1" s="1"/>
  <c r="BK39" i="1"/>
  <c r="BJ39" i="1"/>
  <c r="BG39" i="1"/>
  <c r="BI39" i="1" s="1"/>
  <c r="BF39" i="1"/>
  <c r="BE39" i="1"/>
  <c r="BB39" i="1"/>
  <c r="BD39" i="1" s="1"/>
  <c r="BA39" i="1"/>
  <c r="AV39" i="1"/>
  <c r="AU39" i="1"/>
  <c r="AR39" i="1"/>
  <c r="AT39" i="1" s="1"/>
  <c r="AQ39" i="1"/>
  <c r="AO39" i="1"/>
  <c r="AM39" i="1"/>
  <c r="AP39" i="1" s="1"/>
  <c r="AL39" i="1"/>
  <c r="AK39" i="1"/>
  <c r="AH39" i="1"/>
  <c r="AG39" i="1"/>
  <c r="AC39" i="1"/>
  <c r="AF39" i="1" s="1"/>
  <c r="AB39" i="1"/>
  <c r="AA39" i="1"/>
  <c r="X39" i="1"/>
  <c r="Z39" i="1" s="1"/>
  <c r="W39" i="1"/>
  <c r="V39" i="1"/>
  <c r="S39" i="1"/>
  <c r="U39" i="1" s="1"/>
  <c r="R39" i="1"/>
  <c r="Q39" i="1"/>
  <c r="N39" i="1"/>
  <c r="M39" i="1"/>
  <c r="L39" i="1"/>
  <c r="K39" i="1"/>
  <c r="G39" i="1"/>
  <c r="D39" i="1"/>
  <c r="C39" i="1"/>
  <c r="F39" i="1" s="1"/>
  <c r="DZ38" i="1"/>
  <c r="DY38" i="1"/>
  <c r="DU38" i="1"/>
  <c r="DT38" i="1"/>
  <c r="DP38" i="1"/>
  <c r="DM38" i="1"/>
  <c r="DL38" i="1"/>
  <c r="DH38" i="1"/>
  <c r="DG38" i="1"/>
  <c r="DC38" i="1"/>
  <c r="DB38" i="1"/>
  <c r="CX38" i="1"/>
  <c r="CW38" i="1"/>
  <c r="CS38" i="1"/>
  <c r="CR38" i="1"/>
  <c r="CN38" i="1"/>
  <c r="CK38" i="1"/>
  <c r="CM38" i="1" s="1"/>
  <c r="CJ38" i="1"/>
  <c r="CI38" i="1"/>
  <c r="CH38" i="1"/>
  <c r="CD38" i="1"/>
  <c r="CC38" i="1"/>
  <c r="BY38" i="1"/>
  <c r="BX38" i="1"/>
  <c r="BT38" i="1"/>
  <c r="BS38" i="1"/>
  <c r="BO38" i="1"/>
  <c r="BN38" i="1"/>
  <c r="BJ38" i="1"/>
  <c r="BI38" i="1"/>
  <c r="BE38" i="1"/>
  <c r="BD38" i="1"/>
  <c r="AV38" i="1"/>
  <c r="AU38" i="1"/>
  <c r="AT38" i="1"/>
  <c r="AP38" i="1"/>
  <c r="AO38" i="1"/>
  <c r="AK38" i="1"/>
  <c r="AJ38" i="1"/>
  <c r="AF38" i="1"/>
  <c r="AE38" i="1"/>
  <c r="AA38" i="1"/>
  <c r="Z38" i="1"/>
  <c r="V38" i="1"/>
  <c r="U38" i="1"/>
  <c r="Q38" i="1"/>
  <c r="P38" i="1"/>
  <c r="L38" i="1"/>
  <c r="K38" i="1"/>
  <c r="G38" i="1"/>
  <c r="F38" i="1"/>
  <c r="DZ37" i="1"/>
  <c r="DY37" i="1"/>
  <c r="DU37" i="1"/>
  <c r="DT37" i="1"/>
  <c r="DP37" i="1"/>
  <c r="DM37" i="1"/>
  <c r="DL37" i="1"/>
  <c r="DH37" i="1"/>
  <c r="DG37" i="1"/>
  <c r="DC37" i="1"/>
  <c r="DB37" i="1"/>
  <c r="CX37" i="1"/>
  <c r="CW37" i="1"/>
  <c r="CS37" i="1"/>
  <c r="CR37" i="1"/>
  <c r="CN37" i="1"/>
  <c r="CK37" i="1"/>
  <c r="CM37" i="1" s="1"/>
  <c r="CJ37" i="1"/>
  <c r="CI37" i="1"/>
  <c r="CH37" i="1"/>
  <c r="CD37" i="1"/>
  <c r="CC37" i="1"/>
  <c r="BY37" i="1"/>
  <c r="BX37" i="1"/>
  <c r="BT37" i="1"/>
  <c r="BS37" i="1"/>
  <c r="BO37" i="1"/>
  <c r="BN37" i="1"/>
  <c r="BJ37" i="1"/>
  <c r="BI37" i="1"/>
  <c r="BE37" i="1"/>
  <c r="BD37" i="1"/>
  <c r="AV37" i="1"/>
  <c r="AU37" i="1"/>
  <c r="AT37" i="1"/>
  <c r="AP37" i="1"/>
  <c r="AO37" i="1"/>
  <c r="AK37" i="1"/>
  <c r="AJ37" i="1"/>
  <c r="AF37" i="1"/>
  <c r="AE37" i="1"/>
  <c r="AA37" i="1"/>
  <c r="Z37" i="1"/>
  <c r="V37" i="1"/>
  <c r="U37" i="1"/>
  <c r="Q37" i="1"/>
  <c r="P37" i="1"/>
  <c r="L37" i="1"/>
  <c r="K37" i="1"/>
  <c r="G37" i="1"/>
  <c r="F37" i="1"/>
  <c r="A37" i="1"/>
  <c r="A38" i="1" s="1"/>
  <c r="DZ36" i="1"/>
  <c r="DY36" i="1"/>
  <c r="DU36" i="1"/>
  <c r="DT36" i="1"/>
  <c r="DP36" i="1"/>
  <c r="DM36" i="1"/>
  <c r="DL36" i="1"/>
  <c r="DH36" i="1"/>
  <c r="DG36" i="1"/>
  <c r="DC36" i="1"/>
  <c r="DB36" i="1"/>
  <c r="CX36" i="1"/>
  <c r="CW36" i="1"/>
  <c r="CS36" i="1"/>
  <c r="CR36" i="1"/>
  <c r="CN36" i="1"/>
  <c r="CK36" i="1"/>
  <c r="CM36" i="1" s="1"/>
  <c r="CJ36" i="1"/>
  <c r="CI36" i="1"/>
  <c r="CH36" i="1"/>
  <c r="CD36" i="1"/>
  <c r="CC36" i="1"/>
  <c r="BY36" i="1"/>
  <c r="BX36" i="1"/>
  <c r="BT36" i="1"/>
  <c r="BS36" i="1"/>
  <c r="BO36" i="1"/>
  <c r="BN36" i="1"/>
  <c r="BJ36" i="1"/>
  <c r="BI36" i="1"/>
  <c r="BE36" i="1"/>
  <c r="BD36" i="1"/>
  <c r="AV36" i="1"/>
  <c r="AU36" i="1"/>
  <c r="AT36" i="1"/>
  <c r="AP36" i="1"/>
  <c r="AO36" i="1"/>
  <c r="AJ36" i="1"/>
  <c r="AF36" i="1"/>
  <c r="AE36" i="1"/>
  <c r="AA36" i="1"/>
  <c r="Z36" i="1"/>
  <c r="V36" i="1"/>
  <c r="U36" i="1"/>
  <c r="Q36" i="1"/>
  <c r="P36" i="1"/>
  <c r="L36" i="1"/>
  <c r="K36" i="1"/>
  <c r="G36" i="1"/>
  <c r="F36" i="1"/>
  <c r="DZ35" i="1"/>
  <c r="DY35" i="1"/>
  <c r="DU35" i="1"/>
  <c r="DT35" i="1"/>
  <c r="DP35" i="1"/>
  <c r="DM35" i="1"/>
  <c r="DL35" i="1"/>
  <c r="DH35" i="1"/>
  <c r="DG35" i="1"/>
  <c r="DC35" i="1"/>
  <c r="DB35" i="1"/>
  <c r="CX35" i="1"/>
  <c r="CW35" i="1"/>
  <c r="CS35" i="1"/>
  <c r="CR35" i="1"/>
  <c r="CN35" i="1"/>
  <c r="CM35" i="1"/>
  <c r="CK35" i="1"/>
  <c r="AW35" i="1" s="1"/>
  <c r="CJ35" i="1"/>
  <c r="AV35" i="1" s="1"/>
  <c r="CI35" i="1"/>
  <c r="CH35" i="1"/>
  <c r="CD35" i="1"/>
  <c r="CC35" i="1"/>
  <c r="BY35" i="1"/>
  <c r="BX35" i="1"/>
  <c r="BT35" i="1"/>
  <c r="BS35" i="1"/>
  <c r="BO35" i="1"/>
  <c r="BN35" i="1"/>
  <c r="BJ35" i="1"/>
  <c r="BI35" i="1"/>
  <c r="BE35" i="1"/>
  <c r="BD35" i="1"/>
  <c r="AU35" i="1"/>
  <c r="AT35" i="1"/>
  <c r="AP35" i="1"/>
  <c r="AO35" i="1"/>
  <c r="AK35" i="1"/>
  <c r="AJ35" i="1"/>
  <c r="AE35" i="1"/>
  <c r="AA35" i="1"/>
  <c r="Z35" i="1"/>
  <c r="V35" i="1"/>
  <c r="U35" i="1"/>
  <c r="Q35" i="1"/>
  <c r="P35" i="1"/>
  <c r="L35" i="1"/>
  <c r="K35" i="1"/>
  <c r="G35" i="1"/>
  <c r="F35" i="1"/>
  <c r="DZ34" i="1"/>
  <c r="DY34" i="1"/>
  <c r="DU34" i="1"/>
  <c r="DT34" i="1"/>
  <c r="DP34" i="1"/>
  <c r="DM34" i="1"/>
  <c r="DH34" i="1"/>
  <c r="DG34" i="1"/>
  <c r="DC34" i="1"/>
  <c r="DB34" i="1"/>
  <c r="CX34" i="1"/>
  <c r="CW34" i="1"/>
  <c r="CS34" i="1"/>
  <c r="CR34" i="1"/>
  <c r="CN34" i="1"/>
  <c r="CM34" i="1"/>
  <c r="CK34" i="1"/>
  <c r="CJ34" i="1"/>
  <c r="AV34" i="1" s="1"/>
  <c r="CI34" i="1"/>
  <c r="CH34" i="1"/>
  <c r="CD34" i="1"/>
  <c r="CC34" i="1"/>
  <c r="BY34" i="1"/>
  <c r="BX34" i="1"/>
  <c r="BT34" i="1"/>
  <c r="BS34" i="1"/>
  <c r="BO34" i="1"/>
  <c r="BN34" i="1"/>
  <c r="BJ34" i="1"/>
  <c r="BI34" i="1"/>
  <c r="BE34" i="1"/>
  <c r="BD34" i="1"/>
  <c r="AY34" i="1"/>
  <c r="AW34" i="1"/>
  <c r="AZ34" i="1" s="1"/>
  <c r="AU34" i="1"/>
  <c r="AT34" i="1"/>
  <c r="AP34" i="1"/>
  <c r="AO34" i="1"/>
  <c r="AK34" i="1"/>
  <c r="AJ34" i="1"/>
  <c r="AF34" i="1"/>
  <c r="AE34" i="1"/>
  <c r="AA34" i="1"/>
  <c r="Z34" i="1"/>
  <c r="V34" i="1"/>
  <c r="U34" i="1"/>
  <c r="Q34" i="1"/>
  <c r="P34" i="1"/>
  <c r="L34" i="1"/>
  <c r="K34" i="1"/>
  <c r="G34" i="1"/>
  <c r="F34" i="1"/>
  <c r="A34" i="1"/>
  <c r="A35" i="1" s="1"/>
  <c r="A36" i="1" s="1"/>
  <c r="DZ33" i="1"/>
  <c r="DY33" i="1"/>
  <c r="DU33" i="1"/>
  <c r="DT33" i="1"/>
  <c r="DP33" i="1"/>
  <c r="DM33" i="1"/>
  <c r="DL33" i="1"/>
  <c r="DH33" i="1"/>
  <c r="DG33" i="1"/>
  <c r="DC33" i="1"/>
  <c r="DB33" i="1"/>
  <c r="CX33" i="1"/>
  <c r="CW33" i="1"/>
  <c r="CS33" i="1"/>
  <c r="CR33" i="1"/>
  <c r="CN33" i="1"/>
  <c r="CM33" i="1"/>
  <c r="CK33" i="1"/>
  <c r="CJ33" i="1"/>
  <c r="AV33" i="1" s="1"/>
  <c r="CI33" i="1"/>
  <c r="CH33" i="1"/>
  <c r="CD33" i="1"/>
  <c r="CC33" i="1"/>
  <c r="BY33" i="1"/>
  <c r="BX33" i="1"/>
  <c r="BT33" i="1"/>
  <c r="BS33" i="1"/>
  <c r="BO33" i="1"/>
  <c r="BN33" i="1"/>
  <c r="BJ33" i="1"/>
  <c r="BI33" i="1"/>
  <c r="BE33" i="1"/>
  <c r="BD33" i="1"/>
  <c r="AY33" i="1"/>
  <c r="AW33" i="1"/>
  <c r="AZ33" i="1" s="1"/>
  <c r="AU33" i="1"/>
  <c r="AT33" i="1"/>
  <c r="AP33" i="1"/>
  <c r="AO33" i="1"/>
  <c r="AJ33" i="1"/>
  <c r="AF33" i="1"/>
  <c r="AE33" i="1"/>
  <c r="AA33" i="1"/>
  <c r="Z33" i="1"/>
  <c r="V33" i="1"/>
  <c r="U33" i="1"/>
  <c r="Q33" i="1"/>
  <c r="P33" i="1"/>
  <c r="L33" i="1"/>
  <c r="K33" i="1"/>
  <c r="G33" i="1"/>
  <c r="F33" i="1"/>
  <c r="DY32" i="1"/>
  <c r="DW32" i="1"/>
  <c r="DZ32" i="1" s="1"/>
  <c r="DV32" i="1"/>
  <c r="DU32" i="1"/>
  <c r="DR32" i="1"/>
  <c r="DT32" i="1" s="1"/>
  <c r="DQ32" i="1"/>
  <c r="DN32" i="1"/>
  <c r="DP32" i="1" s="1"/>
  <c r="DJ32" i="1"/>
  <c r="DI32" i="1"/>
  <c r="DH32" i="1"/>
  <c r="DE32" i="1"/>
  <c r="DG32" i="1" s="1"/>
  <c r="DD32" i="1"/>
  <c r="DC32" i="1"/>
  <c r="CZ32" i="1"/>
  <c r="DB32" i="1" s="1"/>
  <c r="CY32" i="1"/>
  <c r="CX32" i="1"/>
  <c r="CU32" i="1"/>
  <c r="CW32" i="1" s="1"/>
  <c r="CT32" i="1"/>
  <c r="CP32" i="1"/>
  <c r="CO32" i="1"/>
  <c r="CJ32" i="1"/>
  <c r="CI32" i="1"/>
  <c r="CF32" i="1"/>
  <c r="CH32" i="1" s="1"/>
  <c r="CE32" i="1"/>
  <c r="CD32" i="1"/>
  <c r="CA32" i="1"/>
  <c r="CC32" i="1" s="1"/>
  <c r="BZ32" i="1"/>
  <c r="BV32" i="1"/>
  <c r="BU32" i="1"/>
  <c r="BT32" i="1"/>
  <c r="BQ32" i="1"/>
  <c r="BS32" i="1" s="1"/>
  <c r="BP32" i="1"/>
  <c r="BL32" i="1"/>
  <c r="BK32" i="1"/>
  <c r="BJ32" i="1"/>
  <c r="BG32" i="1"/>
  <c r="BI32" i="1" s="1"/>
  <c r="BF32" i="1"/>
  <c r="BB32" i="1"/>
  <c r="BA32" i="1"/>
  <c r="AV32" i="1"/>
  <c r="AR32" i="1"/>
  <c r="AQ32" i="1"/>
  <c r="AP32" i="1"/>
  <c r="AM32" i="1"/>
  <c r="AL32" i="1"/>
  <c r="AH32" i="1"/>
  <c r="AG32" i="1"/>
  <c r="AF32" i="1"/>
  <c r="AC32" i="1"/>
  <c r="AE32" i="1" s="1"/>
  <c r="AB32" i="1"/>
  <c r="AA32" i="1"/>
  <c r="X32" i="1"/>
  <c r="Z32" i="1" s="1"/>
  <c r="W32" i="1"/>
  <c r="V32" i="1"/>
  <c r="S32" i="1"/>
  <c r="U32" i="1" s="1"/>
  <c r="R32" i="1"/>
  <c r="N32" i="1"/>
  <c r="M32" i="1"/>
  <c r="D32" i="1"/>
  <c r="C32" i="1"/>
  <c r="DZ31" i="1"/>
  <c r="DY31" i="1"/>
  <c r="DU31" i="1"/>
  <c r="DT31" i="1"/>
  <c r="DP31" i="1"/>
  <c r="DM31" i="1"/>
  <c r="DL31" i="1"/>
  <c r="DH31" i="1"/>
  <c r="DG31" i="1"/>
  <c r="DC31" i="1"/>
  <c r="DB31" i="1"/>
  <c r="CX31" i="1"/>
  <c r="CW31" i="1"/>
  <c r="CS31" i="1"/>
  <c r="CR31" i="1"/>
  <c r="CN31" i="1"/>
  <c r="CM31" i="1"/>
  <c r="CK31" i="1"/>
  <c r="CJ31" i="1"/>
  <c r="CI31" i="1"/>
  <c r="CH31" i="1"/>
  <c r="CD31" i="1"/>
  <c r="CC31" i="1"/>
  <c r="BY31" i="1"/>
  <c r="BX31" i="1"/>
  <c r="BT31" i="1"/>
  <c r="BS31" i="1"/>
  <c r="BO31" i="1"/>
  <c r="BN31" i="1"/>
  <c r="BJ31" i="1"/>
  <c r="BI31" i="1"/>
  <c r="BE31" i="1"/>
  <c r="BD31" i="1"/>
  <c r="AW31" i="1"/>
  <c r="AV31" i="1"/>
  <c r="AU31" i="1"/>
  <c r="AT31" i="1"/>
  <c r="AP31" i="1"/>
  <c r="AO31" i="1"/>
  <c r="AK31" i="1"/>
  <c r="AJ31" i="1"/>
  <c r="AF31" i="1"/>
  <c r="AE31" i="1"/>
  <c r="AA31" i="1"/>
  <c r="Z31" i="1"/>
  <c r="V31" i="1"/>
  <c r="U31" i="1"/>
  <c r="Q31" i="1"/>
  <c r="P31" i="1"/>
  <c r="L31" i="1"/>
  <c r="K31" i="1"/>
  <c r="G31" i="1"/>
  <c r="F31" i="1"/>
  <c r="DZ30" i="1"/>
  <c r="DY30" i="1"/>
  <c r="DU30" i="1"/>
  <c r="DT30" i="1"/>
  <c r="DP30" i="1"/>
  <c r="DM30" i="1"/>
  <c r="DL30" i="1"/>
  <c r="DH30" i="1"/>
  <c r="DG30" i="1"/>
  <c r="DC30" i="1"/>
  <c r="DB30" i="1"/>
  <c r="CX30" i="1"/>
  <c r="CS30" i="1"/>
  <c r="CR30" i="1"/>
  <c r="CN30" i="1"/>
  <c r="CK30" i="1"/>
  <c r="CM30" i="1" s="1"/>
  <c r="CJ30" i="1"/>
  <c r="CI30" i="1"/>
  <c r="CH30" i="1"/>
  <c r="CD30" i="1"/>
  <c r="BY30" i="1"/>
  <c r="BX30" i="1"/>
  <c r="BT30" i="1"/>
  <c r="BS30" i="1"/>
  <c r="BO30" i="1"/>
  <c r="BN30" i="1"/>
  <c r="BJ30" i="1"/>
  <c r="BI30" i="1"/>
  <c r="BE30" i="1"/>
  <c r="BD30" i="1"/>
  <c r="AV30" i="1"/>
  <c r="AU30" i="1"/>
  <c r="AT30" i="1"/>
  <c r="AP30" i="1"/>
  <c r="AO30" i="1"/>
  <c r="AK30" i="1"/>
  <c r="AJ30" i="1"/>
  <c r="AF30" i="1"/>
  <c r="AE30" i="1"/>
  <c r="AA30" i="1"/>
  <c r="Z30" i="1"/>
  <c r="V30" i="1"/>
  <c r="U30" i="1"/>
  <c r="Q30" i="1"/>
  <c r="P30" i="1"/>
  <c r="L30" i="1"/>
  <c r="K30" i="1"/>
  <c r="G30" i="1"/>
  <c r="F30" i="1"/>
  <c r="DZ29" i="1"/>
  <c r="DY29" i="1"/>
  <c r="DU29" i="1"/>
  <c r="DT29" i="1"/>
  <c r="DP29" i="1"/>
  <c r="DM29" i="1"/>
  <c r="DL29" i="1"/>
  <c r="DH29" i="1"/>
  <c r="DG29" i="1"/>
  <c r="DC29" i="1"/>
  <c r="DB29" i="1"/>
  <c r="CX29" i="1"/>
  <c r="CW29" i="1"/>
  <c r="CS29" i="1"/>
  <c r="CR29" i="1"/>
  <c r="CN29" i="1"/>
  <c r="CM29" i="1"/>
  <c r="CK29" i="1"/>
  <c r="AW29" i="1" s="1"/>
  <c r="CJ29" i="1"/>
  <c r="AV29" i="1" s="1"/>
  <c r="CI29" i="1"/>
  <c r="CH29" i="1"/>
  <c r="CD29" i="1"/>
  <c r="CC29" i="1"/>
  <c r="BY29" i="1"/>
  <c r="BX29" i="1"/>
  <c r="BT29" i="1"/>
  <c r="BS29" i="1"/>
  <c r="BO29" i="1"/>
  <c r="BN29" i="1"/>
  <c r="BJ29" i="1"/>
  <c r="BI29" i="1"/>
  <c r="BE29" i="1"/>
  <c r="BD29" i="1"/>
  <c r="AU29" i="1"/>
  <c r="AT29" i="1"/>
  <c r="AP29" i="1"/>
  <c r="AO29" i="1"/>
  <c r="AK29" i="1"/>
  <c r="AJ29" i="1"/>
  <c r="AF29" i="1"/>
  <c r="AE29" i="1"/>
  <c r="AA29" i="1"/>
  <c r="Z29" i="1"/>
  <c r="V29" i="1"/>
  <c r="U29" i="1"/>
  <c r="Q29" i="1"/>
  <c r="P29" i="1"/>
  <c r="L29" i="1"/>
  <c r="K29" i="1"/>
  <c r="G29" i="1"/>
  <c r="F29" i="1"/>
  <c r="DZ28" i="1"/>
  <c r="DY28" i="1"/>
  <c r="DU28" i="1"/>
  <c r="DT28" i="1"/>
  <c r="DP28" i="1"/>
  <c r="DM28" i="1"/>
  <c r="DL28" i="1"/>
  <c r="DH28" i="1"/>
  <c r="DG28" i="1"/>
  <c r="DC28" i="1"/>
  <c r="DB28" i="1"/>
  <c r="CX28" i="1"/>
  <c r="CS28" i="1"/>
  <c r="CR28" i="1"/>
  <c r="CK28" i="1"/>
  <c r="CJ28" i="1"/>
  <c r="AV28" i="1" s="1"/>
  <c r="CI28" i="1"/>
  <c r="CH28" i="1"/>
  <c r="CD28" i="1"/>
  <c r="CC28" i="1"/>
  <c r="BY28" i="1"/>
  <c r="BX28" i="1"/>
  <c r="BT28" i="1"/>
  <c r="BS28" i="1"/>
  <c r="BO28" i="1"/>
  <c r="BN28" i="1"/>
  <c r="BJ28" i="1"/>
  <c r="BI28" i="1"/>
  <c r="BE28" i="1"/>
  <c r="BD28" i="1"/>
  <c r="AU28" i="1"/>
  <c r="AP28" i="1"/>
  <c r="AO28" i="1"/>
  <c r="AK28" i="1"/>
  <c r="AJ28" i="1"/>
  <c r="AF28" i="1"/>
  <c r="AE28" i="1"/>
  <c r="AA28" i="1"/>
  <c r="Z28" i="1"/>
  <c r="V28" i="1"/>
  <c r="U28" i="1"/>
  <c r="Q28" i="1"/>
  <c r="P28" i="1"/>
  <c r="L28" i="1"/>
  <c r="K28" i="1"/>
  <c r="G28" i="1"/>
  <c r="F28" i="1"/>
  <c r="DZ27" i="1"/>
  <c r="DY27" i="1"/>
  <c r="DU27" i="1"/>
  <c r="DT27" i="1"/>
  <c r="DP27" i="1"/>
  <c r="DM27" i="1"/>
  <c r="DL27" i="1"/>
  <c r="DH27" i="1"/>
  <c r="DG27" i="1"/>
  <c r="DC27" i="1"/>
  <c r="DB27" i="1"/>
  <c r="CX27" i="1"/>
  <c r="CW27" i="1"/>
  <c r="CS27" i="1"/>
  <c r="CR27" i="1"/>
  <c r="CN27" i="1"/>
  <c r="CM27" i="1"/>
  <c r="CK27" i="1"/>
  <c r="CJ27" i="1"/>
  <c r="AV27" i="1" s="1"/>
  <c r="CI27" i="1"/>
  <c r="CH27" i="1"/>
  <c r="CD27" i="1"/>
  <c r="CC27" i="1"/>
  <c r="BY27" i="1"/>
  <c r="BX27" i="1"/>
  <c r="BT27" i="1"/>
  <c r="BS27" i="1"/>
  <c r="BO27" i="1"/>
  <c r="BN27" i="1"/>
  <c r="BJ27" i="1"/>
  <c r="BI27" i="1"/>
  <c r="BE27" i="1"/>
  <c r="BD27" i="1"/>
  <c r="AY27" i="1"/>
  <c r="AW27" i="1"/>
  <c r="AZ27" i="1" s="1"/>
  <c r="AU27" i="1"/>
  <c r="AT27" i="1"/>
  <c r="AP27" i="1"/>
  <c r="AO27" i="1"/>
  <c r="AK27" i="1"/>
  <c r="AJ27" i="1"/>
  <c r="AF27" i="1"/>
  <c r="AE27" i="1"/>
  <c r="AA27" i="1"/>
  <c r="Z27" i="1"/>
  <c r="V27" i="1"/>
  <c r="U27" i="1"/>
  <c r="Q27" i="1"/>
  <c r="P27" i="1"/>
  <c r="L27" i="1"/>
  <c r="K27" i="1"/>
  <c r="G27" i="1"/>
  <c r="F27" i="1"/>
  <c r="DZ26" i="1"/>
  <c r="DY26" i="1"/>
  <c r="DU26" i="1"/>
  <c r="DT26" i="1"/>
  <c r="DP26" i="1"/>
  <c r="DM26" i="1"/>
  <c r="DL26" i="1"/>
  <c r="DH26" i="1"/>
  <c r="DG26" i="1"/>
  <c r="DC26" i="1"/>
  <c r="DB26" i="1"/>
  <c r="CX26" i="1"/>
  <c r="CW26" i="1"/>
  <c r="CS26" i="1"/>
  <c r="CR26" i="1"/>
  <c r="CN26" i="1"/>
  <c r="CM26" i="1"/>
  <c r="CK26" i="1"/>
  <c r="CJ26" i="1"/>
  <c r="AV26" i="1" s="1"/>
  <c r="CI26" i="1"/>
  <c r="CH26" i="1"/>
  <c r="CD26" i="1"/>
  <c r="CC26" i="1"/>
  <c r="BY26" i="1"/>
  <c r="BX26" i="1"/>
  <c r="BT26" i="1"/>
  <c r="BS26" i="1"/>
  <c r="BO26" i="1"/>
  <c r="BN26" i="1"/>
  <c r="BJ26" i="1"/>
  <c r="BI26" i="1"/>
  <c r="BE26" i="1"/>
  <c r="BD26" i="1"/>
  <c r="AY26" i="1"/>
  <c r="AW26" i="1"/>
  <c r="AZ26" i="1" s="1"/>
  <c r="AU26" i="1"/>
  <c r="AT26" i="1"/>
  <c r="AP26" i="1"/>
  <c r="AO26" i="1"/>
  <c r="AK26" i="1"/>
  <c r="AJ26" i="1"/>
  <c r="AF26" i="1"/>
  <c r="AE26" i="1"/>
  <c r="AA26" i="1"/>
  <c r="Z26" i="1"/>
  <c r="V26" i="1"/>
  <c r="U26" i="1"/>
  <c r="Q26" i="1"/>
  <c r="P26" i="1"/>
  <c r="L26" i="1"/>
  <c r="K26" i="1"/>
  <c r="G26" i="1"/>
  <c r="F26" i="1"/>
  <c r="A26" i="1"/>
  <c r="A27" i="1" s="1"/>
  <c r="A28" i="1" s="1"/>
  <c r="A29" i="1" s="1"/>
  <c r="A30" i="1" s="1"/>
  <c r="A31" i="1" s="1"/>
  <c r="DZ25" i="1"/>
  <c r="DY25" i="1"/>
  <c r="DU25" i="1"/>
  <c r="DT25" i="1"/>
  <c r="DM25" i="1"/>
  <c r="DH25" i="1"/>
  <c r="DG25" i="1"/>
  <c r="DC25" i="1"/>
  <c r="DB25" i="1"/>
  <c r="CX25" i="1"/>
  <c r="CS25" i="1"/>
  <c r="CR25" i="1"/>
  <c r="CN25" i="1"/>
  <c r="CK25" i="1"/>
  <c r="CM25" i="1" s="1"/>
  <c r="CJ25" i="1"/>
  <c r="CI25" i="1"/>
  <c r="CH25" i="1"/>
  <c r="CD25" i="1"/>
  <c r="CC25" i="1"/>
  <c r="BY25" i="1"/>
  <c r="BX25" i="1"/>
  <c r="BT25" i="1"/>
  <c r="BS25" i="1"/>
  <c r="BO25" i="1"/>
  <c r="BN25" i="1"/>
  <c r="BJ25" i="1"/>
  <c r="BE25" i="1"/>
  <c r="BD25" i="1"/>
  <c r="AW25" i="1"/>
  <c r="AU25" i="1"/>
  <c r="AT25" i="1"/>
  <c r="AP25" i="1"/>
  <c r="AO25" i="1"/>
  <c r="AK25" i="1"/>
  <c r="AJ25" i="1"/>
  <c r="AF25" i="1"/>
  <c r="AE25" i="1"/>
  <c r="AA25" i="1"/>
  <c r="Z25" i="1"/>
  <c r="V25" i="1"/>
  <c r="U25" i="1"/>
  <c r="Q25" i="1"/>
  <c r="P25" i="1"/>
  <c r="L25" i="1"/>
  <c r="K25" i="1"/>
  <c r="G25" i="1"/>
  <c r="F25" i="1"/>
  <c r="DZ24" i="1"/>
  <c r="DY24" i="1"/>
  <c r="DW24" i="1"/>
  <c r="DV24" i="1"/>
  <c r="DU24" i="1"/>
  <c r="DT24" i="1"/>
  <c r="DR24" i="1"/>
  <c r="DQ24" i="1"/>
  <c r="DN24" i="1"/>
  <c r="DM24" i="1"/>
  <c r="DJ24" i="1"/>
  <c r="DI24" i="1"/>
  <c r="DH24" i="1"/>
  <c r="DG24" i="1"/>
  <c r="DE24" i="1"/>
  <c r="DD24" i="1"/>
  <c r="DC24" i="1"/>
  <c r="DB24" i="1"/>
  <c r="CZ24" i="1"/>
  <c r="CY24" i="1"/>
  <c r="CX24" i="1"/>
  <c r="CU24" i="1"/>
  <c r="CT24" i="1"/>
  <c r="CS24" i="1"/>
  <c r="CP24" i="1"/>
  <c r="CR24" i="1" s="1"/>
  <c r="CO24" i="1"/>
  <c r="CI24" i="1"/>
  <c r="CF24" i="1"/>
  <c r="CH24" i="1" s="1"/>
  <c r="CE24" i="1"/>
  <c r="CC24" i="1"/>
  <c r="CA24" i="1"/>
  <c r="CD24" i="1" s="1"/>
  <c r="BZ24" i="1"/>
  <c r="BY24" i="1"/>
  <c r="BV24" i="1"/>
  <c r="BX24" i="1" s="1"/>
  <c r="BU24" i="1"/>
  <c r="BS24" i="1"/>
  <c r="BQ24" i="1"/>
  <c r="BT24" i="1" s="1"/>
  <c r="BP24" i="1"/>
  <c r="BO24" i="1"/>
  <c r="BL24" i="1"/>
  <c r="BN24" i="1" s="1"/>
  <c r="BK24" i="1"/>
  <c r="BI24" i="1"/>
  <c r="BG24" i="1"/>
  <c r="BJ24" i="1" s="1"/>
  <c r="BF24" i="1"/>
  <c r="BE24" i="1"/>
  <c r="BB24" i="1"/>
  <c r="BD24" i="1" s="1"/>
  <c r="BA24" i="1"/>
  <c r="AU24" i="1"/>
  <c r="AR24" i="1"/>
  <c r="AT24" i="1" s="1"/>
  <c r="AQ24" i="1"/>
  <c r="AO24" i="1"/>
  <c r="AM24" i="1"/>
  <c r="AP24" i="1" s="1"/>
  <c r="AL24" i="1"/>
  <c r="AK24" i="1"/>
  <c r="AH24" i="1"/>
  <c r="AJ24" i="1" s="1"/>
  <c r="AG24" i="1"/>
  <c r="AE24" i="1"/>
  <c r="AC24" i="1"/>
  <c r="AF24" i="1" s="1"/>
  <c r="AB24" i="1"/>
  <c r="AA24" i="1"/>
  <c r="X24" i="1"/>
  <c r="Z24" i="1" s="1"/>
  <c r="W24" i="1"/>
  <c r="S24" i="1"/>
  <c r="V24" i="1" s="1"/>
  <c r="R24" i="1"/>
  <c r="Q24" i="1"/>
  <c r="N24" i="1"/>
  <c r="P24" i="1" s="1"/>
  <c r="M24" i="1"/>
  <c r="K24" i="1"/>
  <c r="L24" i="1"/>
  <c r="G24" i="1"/>
  <c r="D24" i="1"/>
  <c r="F24" i="1" s="1"/>
  <c r="C24" i="1"/>
  <c r="DZ23" i="1"/>
  <c r="DY23" i="1"/>
  <c r="DU23" i="1"/>
  <c r="DT23" i="1"/>
  <c r="DP23" i="1"/>
  <c r="DM23" i="1"/>
  <c r="DL23" i="1"/>
  <c r="DH23" i="1"/>
  <c r="DG23" i="1"/>
  <c r="DC23" i="1"/>
  <c r="DB23" i="1"/>
  <c r="CX23" i="1"/>
  <c r="CW23" i="1"/>
  <c r="CS23" i="1"/>
  <c r="CR23" i="1"/>
  <c r="CN23" i="1"/>
  <c r="CK23" i="1"/>
  <c r="CJ23" i="1"/>
  <c r="CI23" i="1"/>
  <c r="CH23" i="1"/>
  <c r="CD23" i="1"/>
  <c r="CC23" i="1"/>
  <c r="BY23" i="1"/>
  <c r="BX23" i="1"/>
  <c r="BT23" i="1"/>
  <c r="BS23" i="1"/>
  <c r="BO23" i="1"/>
  <c r="BN23" i="1"/>
  <c r="BJ23" i="1"/>
  <c r="BI23" i="1"/>
  <c r="BE23" i="1"/>
  <c r="BD23" i="1"/>
  <c r="AV23" i="1"/>
  <c r="AU23" i="1"/>
  <c r="AT23" i="1"/>
  <c r="AP23" i="1"/>
  <c r="AO23" i="1"/>
  <c r="AK23" i="1"/>
  <c r="AJ23" i="1"/>
  <c r="AF23" i="1"/>
  <c r="AE23" i="1"/>
  <c r="AA23" i="1"/>
  <c r="Z23" i="1"/>
  <c r="V23" i="1"/>
  <c r="U23" i="1"/>
  <c r="Q23" i="1"/>
  <c r="P23" i="1"/>
  <c r="L23" i="1"/>
  <c r="K23" i="1"/>
  <c r="G23" i="1"/>
  <c r="F23" i="1"/>
  <c r="DZ22" i="1"/>
  <c r="DY22" i="1"/>
  <c r="DU22" i="1"/>
  <c r="DT22" i="1"/>
  <c r="DP22" i="1"/>
  <c r="DM22" i="1"/>
  <c r="DL22" i="1"/>
  <c r="DH22" i="1"/>
  <c r="DG22" i="1"/>
  <c r="DC22" i="1"/>
  <c r="DB22" i="1"/>
  <c r="CX22" i="1"/>
  <c r="CW22" i="1"/>
  <c r="CS22" i="1"/>
  <c r="CR22" i="1"/>
  <c r="CN22" i="1"/>
  <c r="CK22" i="1"/>
  <c r="CJ22" i="1"/>
  <c r="CI22" i="1"/>
  <c r="CH22" i="1"/>
  <c r="CD22" i="1"/>
  <c r="CC22" i="1"/>
  <c r="BY22" i="1"/>
  <c r="BX22" i="1"/>
  <c r="BT22" i="1"/>
  <c r="BS22" i="1"/>
  <c r="BO22" i="1"/>
  <c r="BN22" i="1"/>
  <c r="BJ22" i="1"/>
  <c r="BI22" i="1"/>
  <c r="BE22" i="1"/>
  <c r="BD22" i="1"/>
  <c r="AV22" i="1"/>
  <c r="AU22" i="1"/>
  <c r="AT22" i="1"/>
  <c r="AP22" i="1"/>
  <c r="AO22" i="1"/>
  <c r="AK22" i="1"/>
  <c r="AJ22" i="1"/>
  <c r="AF22" i="1"/>
  <c r="AE22" i="1"/>
  <c r="AA22" i="1"/>
  <c r="Z22" i="1"/>
  <c r="V22" i="1"/>
  <c r="U22" i="1"/>
  <c r="Q22" i="1"/>
  <c r="P22" i="1"/>
  <c r="L22" i="1"/>
  <c r="K22" i="1"/>
  <c r="G22" i="1"/>
  <c r="F22" i="1"/>
  <c r="DZ21" i="1"/>
  <c r="DY21" i="1"/>
  <c r="DU21" i="1"/>
  <c r="DT21" i="1"/>
  <c r="DP21" i="1"/>
  <c r="DM21" i="1"/>
  <c r="DL21" i="1"/>
  <c r="DH21" i="1"/>
  <c r="DG21" i="1"/>
  <c r="DC21" i="1"/>
  <c r="DB21" i="1"/>
  <c r="CX21" i="1"/>
  <c r="CW21" i="1"/>
  <c r="CS21" i="1"/>
  <c r="CR21" i="1"/>
  <c r="CN21" i="1"/>
  <c r="CK21" i="1"/>
  <c r="CJ21" i="1"/>
  <c r="CI21" i="1"/>
  <c r="CH21" i="1"/>
  <c r="CD21" i="1"/>
  <c r="CC21" i="1"/>
  <c r="BY21" i="1"/>
  <c r="BX21" i="1"/>
  <c r="BT21" i="1"/>
  <c r="BS21" i="1"/>
  <c r="BO21" i="1"/>
  <c r="BN21" i="1"/>
  <c r="BJ21" i="1"/>
  <c r="BI21" i="1"/>
  <c r="BE21" i="1"/>
  <c r="BD21" i="1"/>
  <c r="AV21" i="1"/>
  <c r="AU21" i="1"/>
  <c r="AT21" i="1"/>
  <c r="AP21" i="1"/>
  <c r="AO21" i="1"/>
  <c r="AK21" i="1"/>
  <c r="AJ21" i="1"/>
  <c r="AF21" i="1"/>
  <c r="AE21" i="1"/>
  <c r="AA21" i="1"/>
  <c r="Z21" i="1"/>
  <c r="V21" i="1"/>
  <c r="U21" i="1"/>
  <c r="Q21" i="1"/>
  <c r="P21" i="1"/>
  <c r="L21" i="1"/>
  <c r="K21" i="1"/>
  <c r="G21" i="1"/>
  <c r="F21" i="1"/>
  <c r="DZ20" i="1"/>
  <c r="DY20" i="1"/>
  <c r="DU20" i="1"/>
  <c r="DT20" i="1"/>
  <c r="DP20" i="1"/>
  <c r="DM20" i="1"/>
  <c r="DL20" i="1"/>
  <c r="DH20" i="1"/>
  <c r="DG20" i="1"/>
  <c r="DC20" i="1"/>
  <c r="DB20" i="1"/>
  <c r="CX20" i="1"/>
  <c r="CW20" i="1"/>
  <c r="CS20" i="1"/>
  <c r="CR20" i="1"/>
  <c r="CN20" i="1"/>
  <c r="CK20" i="1"/>
  <c r="CJ20" i="1"/>
  <c r="CI20" i="1"/>
  <c r="CH20" i="1"/>
  <c r="CD20" i="1"/>
  <c r="CC20" i="1"/>
  <c r="BY20" i="1"/>
  <c r="BX20" i="1"/>
  <c r="BT20" i="1"/>
  <c r="BS20" i="1"/>
  <c r="BO20" i="1"/>
  <c r="BN20" i="1"/>
  <c r="BJ20" i="1"/>
  <c r="BI20" i="1"/>
  <c r="BE20" i="1"/>
  <c r="BD20" i="1"/>
  <c r="AV20" i="1"/>
  <c r="AU20" i="1"/>
  <c r="AT20" i="1"/>
  <c r="AP20" i="1"/>
  <c r="AO20" i="1"/>
  <c r="AK20" i="1"/>
  <c r="AJ20" i="1"/>
  <c r="AF20" i="1"/>
  <c r="AE20" i="1"/>
  <c r="AA20" i="1"/>
  <c r="Z20" i="1"/>
  <c r="V20" i="1"/>
  <c r="U20" i="1"/>
  <c r="Q20" i="1"/>
  <c r="P20" i="1"/>
  <c r="L20" i="1"/>
  <c r="K20" i="1"/>
  <c r="G20" i="1"/>
  <c r="F20" i="1"/>
  <c r="DZ19" i="1"/>
  <c r="DY19" i="1"/>
  <c r="DU19" i="1"/>
  <c r="DT19" i="1"/>
  <c r="DP19" i="1"/>
  <c r="DM19" i="1"/>
  <c r="DL19" i="1"/>
  <c r="DH19" i="1"/>
  <c r="DG19" i="1"/>
  <c r="DC19" i="1"/>
  <c r="DB19" i="1"/>
  <c r="CX19" i="1"/>
  <c r="CW19" i="1"/>
  <c r="CS19" i="1"/>
  <c r="CR19" i="1"/>
  <c r="CK19" i="1"/>
  <c r="CJ19" i="1"/>
  <c r="CI19" i="1"/>
  <c r="CH19" i="1"/>
  <c r="CD19" i="1"/>
  <c r="CC19" i="1"/>
  <c r="BY19" i="1"/>
  <c r="BX19" i="1"/>
  <c r="BT19" i="1"/>
  <c r="BS19" i="1"/>
  <c r="BO19" i="1"/>
  <c r="BN19" i="1"/>
  <c r="BJ19" i="1"/>
  <c r="BI19" i="1"/>
  <c r="BE19" i="1"/>
  <c r="BD19" i="1"/>
  <c r="AV19" i="1"/>
  <c r="AV18" i="1" s="1"/>
  <c r="AU19" i="1"/>
  <c r="AT19" i="1"/>
  <c r="AP19" i="1"/>
  <c r="AO19" i="1"/>
  <c r="AK19" i="1"/>
  <c r="AJ19" i="1"/>
  <c r="AF19" i="1"/>
  <c r="AE19" i="1"/>
  <c r="AA19" i="1"/>
  <c r="Z19" i="1"/>
  <c r="V19" i="1"/>
  <c r="U19" i="1"/>
  <c r="Q19" i="1"/>
  <c r="P19" i="1"/>
  <c r="L19" i="1"/>
  <c r="K19" i="1"/>
  <c r="G19" i="1"/>
  <c r="F19" i="1"/>
  <c r="A19" i="1"/>
  <c r="A20" i="1" s="1"/>
  <c r="A21" i="1" s="1"/>
  <c r="A22" i="1" s="1"/>
  <c r="A23" i="1" s="1"/>
  <c r="DY18" i="1"/>
  <c r="DW18" i="1"/>
  <c r="DZ18" i="1" s="1"/>
  <c r="DV18" i="1"/>
  <c r="DU18" i="1"/>
  <c r="DR18" i="1"/>
  <c r="DT18" i="1" s="1"/>
  <c r="DQ18" i="1"/>
  <c r="DN18" i="1"/>
  <c r="DP18" i="1" s="1"/>
  <c r="DM18" i="1"/>
  <c r="DJ18" i="1"/>
  <c r="DL18" i="1" s="1"/>
  <c r="DI18" i="1"/>
  <c r="DH18" i="1"/>
  <c r="DE18" i="1"/>
  <c r="DG18" i="1" s="1"/>
  <c r="DD18" i="1"/>
  <c r="DC18" i="1"/>
  <c r="CZ18" i="1"/>
  <c r="DB18" i="1" s="1"/>
  <c r="CY18" i="1"/>
  <c r="CX18" i="1"/>
  <c r="CU18" i="1"/>
  <c r="CW18" i="1" s="1"/>
  <c r="CT18" i="1"/>
  <c r="CP18" i="1"/>
  <c r="CO18" i="1"/>
  <c r="CJ18" i="1"/>
  <c r="CI18" i="1"/>
  <c r="CF18" i="1"/>
  <c r="CH18" i="1" s="1"/>
  <c r="CE18" i="1"/>
  <c r="CD18" i="1"/>
  <c r="CA18" i="1"/>
  <c r="CC18" i="1" s="1"/>
  <c r="BZ18" i="1"/>
  <c r="BY18" i="1"/>
  <c r="BV18" i="1"/>
  <c r="BX18" i="1" s="1"/>
  <c r="BU18" i="1"/>
  <c r="BT18" i="1"/>
  <c r="BQ18" i="1"/>
  <c r="BS18" i="1" s="1"/>
  <c r="BP18" i="1"/>
  <c r="BO18" i="1"/>
  <c r="BL18" i="1"/>
  <c r="BN18" i="1" s="1"/>
  <c r="BK18" i="1"/>
  <c r="BJ18" i="1"/>
  <c r="BG18" i="1"/>
  <c r="BI18" i="1" s="1"/>
  <c r="BF18" i="1"/>
  <c r="BE18" i="1"/>
  <c r="BB18" i="1"/>
  <c r="BD18" i="1" s="1"/>
  <c r="BA18" i="1"/>
  <c r="AU18" i="1"/>
  <c r="AR18" i="1"/>
  <c r="AT18" i="1" s="1"/>
  <c r="AQ18" i="1"/>
  <c r="AP18" i="1"/>
  <c r="AM18" i="1"/>
  <c r="AL18" i="1"/>
  <c r="AK18" i="1"/>
  <c r="AH18" i="1"/>
  <c r="AJ18" i="1" s="1"/>
  <c r="AG18" i="1"/>
  <c r="AF18" i="1"/>
  <c r="AC18" i="1"/>
  <c r="AE18" i="1" s="1"/>
  <c r="AB18" i="1"/>
  <c r="AA18" i="1"/>
  <c r="X18" i="1"/>
  <c r="Z18" i="1" s="1"/>
  <c r="W18" i="1"/>
  <c r="S18" i="1"/>
  <c r="U18" i="1" s="1"/>
  <c r="R18" i="1"/>
  <c r="Q18" i="1"/>
  <c r="N18" i="1"/>
  <c r="P18" i="1" s="1"/>
  <c r="M18" i="1"/>
  <c r="L18" i="1"/>
  <c r="K18" i="1"/>
  <c r="G18" i="1"/>
  <c r="D18" i="1"/>
  <c r="F18" i="1" s="1"/>
  <c r="C18" i="1"/>
  <c r="DZ17" i="1"/>
  <c r="DY17" i="1"/>
  <c r="DU17" i="1"/>
  <c r="DT17" i="1"/>
  <c r="DP17" i="1"/>
  <c r="DM17" i="1"/>
  <c r="DL17" i="1"/>
  <c r="DH17" i="1"/>
  <c r="DG17" i="1"/>
  <c r="DC17" i="1"/>
  <c r="DB17" i="1"/>
  <c r="CX17" i="1"/>
  <c r="CW17" i="1"/>
  <c r="CS17" i="1"/>
  <c r="CR17" i="1"/>
  <c r="CN17" i="1"/>
  <c r="CM17" i="1"/>
  <c r="CK17" i="1"/>
  <c r="CJ17" i="1"/>
  <c r="CI17" i="1"/>
  <c r="CH17" i="1"/>
  <c r="CD17" i="1"/>
  <c r="CC17" i="1"/>
  <c r="BY17" i="1"/>
  <c r="BX17" i="1"/>
  <c r="BT17" i="1"/>
  <c r="BS17" i="1"/>
  <c r="BO17" i="1"/>
  <c r="BN17" i="1"/>
  <c r="BJ17" i="1"/>
  <c r="BI17" i="1"/>
  <c r="BE17" i="1"/>
  <c r="BD17" i="1"/>
  <c r="AW17" i="1"/>
  <c r="AV17" i="1"/>
  <c r="AU17" i="1"/>
  <c r="AT17" i="1"/>
  <c r="AP17" i="1"/>
  <c r="AO17" i="1"/>
  <c r="AK17" i="1"/>
  <c r="AJ17" i="1"/>
  <c r="AF17" i="1"/>
  <c r="AE17" i="1"/>
  <c r="AA17" i="1"/>
  <c r="Z17" i="1"/>
  <c r="V17" i="1"/>
  <c r="U17" i="1"/>
  <c r="Q17" i="1"/>
  <c r="P17" i="1"/>
  <c r="L17" i="1"/>
  <c r="K17" i="1"/>
  <c r="G17" i="1"/>
  <c r="F17" i="1"/>
  <c r="DZ16" i="1"/>
  <c r="DY16" i="1"/>
  <c r="DU16" i="1"/>
  <c r="DT16" i="1"/>
  <c r="DP16" i="1"/>
  <c r="DM16" i="1"/>
  <c r="DL16" i="1"/>
  <c r="DH16" i="1"/>
  <c r="DG16" i="1"/>
  <c r="DC16" i="1"/>
  <c r="DB16" i="1"/>
  <c r="CX16" i="1"/>
  <c r="CS16" i="1"/>
  <c r="CR16" i="1"/>
  <c r="CN16" i="1"/>
  <c r="CM16" i="1"/>
  <c r="CK16" i="1"/>
  <c r="AW16" i="1" s="1"/>
  <c r="AZ16" i="1" s="1"/>
  <c r="CJ16" i="1"/>
  <c r="AV16" i="1" s="1"/>
  <c r="CI16" i="1"/>
  <c r="CH16" i="1"/>
  <c r="CD16" i="1"/>
  <c r="CC16" i="1"/>
  <c r="BY16" i="1"/>
  <c r="BX16" i="1"/>
  <c r="BT16" i="1"/>
  <c r="BS16" i="1"/>
  <c r="BO16" i="1"/>
  <c r="BN16" i="1"/>
  <c r="BJ16" i="1"/>
  <c r="BI16" i="1"/>
  <c r="BE16" i="1"/>
  <c r="BD16" i="1"/>
  <c r="AY16" i="1"/>
  <c r="AU16" i="1"/>
  <c r="AT16" i="1"/>
  <c r="AP16" i="1"/>
  <c r="AO16" i="1"/>
  <c r="AK16" i="1"/>
  <c r="AJ16" i="1"/>
  <c r="AF16" i="1"/>
  <c r="AE16" i="1"/>
  <c r="AA16" i="1"/>
  <c r="Z16" i="1"/>
  <c r="V16" i="1"/>
  <c r="U16" i="1"/>
  <c r="Q16" i="1"/>
  <c r="P16" i="1"/>
  <c r="L16" i="1"/>
  <c r="K16" i="1"/>
  <c r="G16" i="1"/>
  <c r="F16" i="1"/>
  <c r="DZ15" i="1"/>
  <c r="DY15" i="1"/>
  <c r="DU15" i="1"/>
  <c r="DT15" i="1"/>
  <c r="DP15" i="1"/>
  <c r="DM15" i="1"/>
  <c r="DL15" i="1"/>
  <c r="DH15" i="1"/>
  <c r="DG15" i="1"/>
  <c r="DC15" i="1"/>
  <c r="DB15" i="1"/>
  <c r="CX15" i="1"/>
  <c r="CW15" i="1"/>
  <c r="CS15" i="1"/>
  <c r="CR15" i="1"/>
  <c r="CN15" i="1"/>
  <c r="CK15" i="1"/>
  <c r="CM15" i="1" s="1"/>
  <c r="CJ15" i="1"/>
  <c r="AV15" i="1" s="1"/>
  <c r="CI15" i="1"/>
  <c r="CH15" i="1"/>
  <c r="CD15" i="1"/>
  <c r="CC15" i="1"/>
  <c r="BY15" i="1"/>
  <c r="BX15" i="1"/>
  <c r="BT15" i="1"/>
  <c r="BS15" i="1"/>
  <c r="BO15" i="1"/>
  <c r="BN15" i="1"/>
  <c r="BJ15" i="1"/>
  <c r="BI15" i="1"/>
  <c r="BE15" i="1"/>
  <c r="BD15" i="1"/>
  <c r="AU15" i="1"/>
  <c r="AT15" i="1"/>
  <c r="AP15" i="1"/>
  <c r="AO15" i="1"/>
  <c r="AK15" i="1"/>
  <c r="AJ15" i="1"/>
  <c r="AF15" i="1"/>
  <c r="AE15" i="1"/>
  <c r="AA15" i="1"/>
  <c r="Z15" i="1"/>
  <c r="V15" i="1"/>
  <c r="U15" i="1"/>
  <c r="Q15" i="1"/>
  <c r="P15" i="1"/>
  <c r="L15" i="1"/>
  <c r="K15" i="1"/>
  <c r="G15" i="1"/>
  <c r="F15" i="1"/>
  <c r="DZ14" i="1"/>
  <c r="DY14" i="1"/>
  <c r="DU14" i="1"/>
  <c r="DT14" i="1"/>
  <c r="DP14" i="1"/>
  <c r="DM14" i="1"/>
  <c r="DL14" i="1"/>
  <c r="DH14" i="1"/>
  <c r="DG14" i="1"/>
  <c r="DC14" i="1"/>
  <c r="DB14" i="1"/>
  <c r="CX14" i="1"/>
  <c r="CW14" i="1"/>
  <c r="CS14" i="1"/>
  <c r="CR14" i="1"/>
  <c r="CN14" i="1"/>
  <c r="CM14" i="1"/>
  <c r="CK14" i="1"/>
  <c r="CJ14" i="1"/>
  <c r="CI14" i="1"/>
  <c r="CH14" i="1"/>
  <c r="CD14" i="1"/>
  <c r="CC14" i="1"/>
  <c r="BY14" i="1"/>
  <c r="BX14" i="1"/>
  <c r="BT14" i="1"/>
  <c r="BS14" i="1"/>
  <c r="BO14" i="1"/>
  <c r="BN14" i="1"/>
  <c r="BJ14" i="1"/>
  <c r="BI14" i="1"/>
  <c r="BE14" i="1"/>
  <c r="BD14" i="1"/>
  <c r="AY14" i="1"/>
  <c r="AW14" i="1"/>
  <c r="AZ14" i="1" s="1"/>
  <c r="AV14" i="1"/>
  <c r="AV12" i="1" s="1"/>
  <c r="AU14" i="1"/>
  <c r="AT14" i="1"/>
  <c r="AP14" i="1"/>
  <c r="AO14" i="1"/>
  <c r="AJ14" i="1"/>
  <c r="AF14" i="1"/>
  <c r="AE14" i="1"/>
  <c r="AA14" i="1"/>
  <c r="Z14" i="1"/>
  <c r="V14" i="1"/>
  <c r="U14" i="1"/>
  <c r="Q14" i="1"/>
  <c r="P14" i="1"/>
  <c r="L14" i="1"/>
  <c r="K14" i="1"/>
  <c r="G14" i="1"/>
  <c r="F14" i="1"/>
  <c r="DZ13" i="1"/>
  <c r="DY13" i="1"/>
  <c r="DU13" i="1"/>
  <c r="DT13" i="1"/>
  <c r="DP13" i="1"/>
  <c r="DL13" i="1"/>
  <c r="DH13" i="1"/>
  <c r="DG13" i="1"/>
  <c r="DC13" i="1"/>
  <c r="CX13" i="1"/>
  <c r="CW13" i="1"/>
  <c r="CS13" i="1"/>
  <c r="CR13" i="1"/>
  <c r="CN13" i="1"/>
  <c r="CM13" i="1"/>
  <c r="CK13" i="1"/>
  <c r="CJ13" i="1"/>
  <c r="CI13" i="1"/>
  <c r="CH13" i="1"/>
  <c r="CD13" i="1"/>
  <c r="CC13" i="1"/>
  <c r="BY13" i="1"/>
  <c r="BX13" i="1"/>
  <c r="BT13" i="1"/>
  <c r="BS13" i="1"/>
  <c r="BO13" i="1"/>
  <c r="BN13" i="1"/>
  <c r="BJ13" i="1"/>
  <c r="BE13" i="1"/>
  <c r="BD13" i="1"/>
  <c r="AZ13" i="1"/>
  <c r="AW13" i="1"/>
  <c r="AY13" i="1" s="1"/>
  <c r="AV13" i="1"/>
  <c r="AU13" i="1"/>
  <c r="AT13" i="1"/>
  <c r="AP13" i="1"/>
  <c r="AO13" i="1"/>
  <c r="AK13" i="1"/>
  <c r="AJ13" i="1"/>
  <c r="AF13" i="1"/>
  <c r="AA13" i="1"/>
  <c r="Z13" i="1"/>
  <c r="V13" i="1"/>
  <c r="U13" i="1"/>
  <c r="Q13" i="1"/>
  <c r="P13" i="1"/>
  <c r="L13" i="1"/>
  <c r="K13" i="1"/>
  <c r="G13" i="1"/>
  <c r="F13" i="1"/>
  <c r="DY12" i="1"/>
  <c r="DW12" i="1"/>
  <c r="DZ12" i="1" s="1"/>
  <c r="DV12" i="1"/>
  <c r="DU12" i="1"/>
  <c r="DR12" i="1"/>
  <c r="DT12" i="1" s="1"/>
  <c r="DQ12" i="1"/>
  <c r="DN12" i="1"/>
  <c r="DP12" i="1" s="1"/>
  <c r="DM12" i="1"/>
  <c r="DL12" i="1"/>
  <c r="DJ12" i="1"/>
  <c r="DI12" i="1"/>
  <c r="DH12" i="1"/>
  <c r="DG12" i="1"/>
  <c r="DE12" i="1"/>
  <c r="DD12" i="1"/>
  <c r="DC12" i="1"/>
  <c r="CZ12" i="1"/>
  <c r="CY12" i="1"/>
  <c r="CX12" i="1"/>
  <c r="CU12" i="1"/>
  <c r="CT12" i="1"/>
  <c r="CR12" i="1"/>
  <c r="CP12" i="1"/>
  <c r="CS12" i="1" s="1"/>
  <c r="CO12" i="1"/>
  <c r="CK12" i="1"/>
  <c r="CJ12" i="1"/>
  <c r="CH12" i="1"/>
  <c r="CF12" i="1"/>
  <c r="CI12" i="1" s="1"/>
  <c r="CE12" i="1"/>
  <c r="CA12" i="1"/>
  <c r="BZ12" i="1"/>
  <c r="BX12" i="1"/>
  <c r="BV12" i="1"/>
  <c r="BY12" i="1" s="1"/>
  <c r="BU12" i="1"/>
  <c r="BT12" i="1"/>
  <c r="BQ12" i="1"/>
  <c r="BS12" i="1" s="1"/>
  <c r="BP12" i="1"/>
  <c r="BN12" i="1"/>
  <c r="BL12" i="1"/>
  <c r="BO12" i="1" s="1"/>
  <c r="BK12" i="1"/>
  <c r="BG12" i="1"/>
  <c r="BF12" i="1"/>
  <c r="BD12" i="1"/>
  <c r="BB12" i="1"/>
  <c r="BE12" i="1" s="1"/>
  <c r="BA12" i="1"/>
  <c r="AT12" i="1"/>
  <c r="AR12" i="1"/>
  <c r="AU12" i="1" s="1"/>
  <c r="AQ12" i="1"/>
  <c r="AM12" i="1"/>
  <c r="AL12" i="1"/>
  <c r="AJ12" i="1"/>
  <c r="AH12" i="1"/>
  <c r="AK12" i="1" s="1"/>
  <c r="AG12" i="1"/>
  <c r="AC12" i="1"/>
  <c r="AB12" i="1"/>
  <c r="AA12" i="1"/>
  <c r="Z12" i="1"/>
  <c r="X12" i="1"/>
  <c r="W12" i="1"/>
  <c r="S12" i="1"/>
  <c r="R12" i="1"/>
  <c r="P12" i="1"/>
  <c r="N12" i="1"/>
  <c r="Q12" i="1" s="1"/>
  <c r="M12" i="1"/>
  <c r="F12" i="1"/>
  <c r="D12" i="1"/>
  <c r="G12" i="1" s="1"/>
  <c r="C12" i="1"/>
  <c r="DZ11" i="1"/>
  <c r="DY11" i="1"/>
  <c r="DU11" i="1"/>
  <c r="DT11" i="1"/>
  <c r="DP11" i="1"/>
  <c r="DM11" i="1"/>
  <c r="DL11" i="1"/>
  <c r="DH11" i="1"/>
  <c r="DG11" i="1"/>
  <c r="DC11" i="1"/>
  <c r="DB11" i="1"/>
  <c r="CX11" i="1"/>
  <c r="CW11" i="1"/>
  <c r="CS11" i="1"/>
  <c r="CR11" i="1"/>
  <c r="CN11" i="1"/>
  <c r="CK11" i="1"/>
  <c r="CM11" i="1" s="1"/>
  <c r="CJ11" i="1"/>
  <c r="AV11" i="1" s="1"/>
  <c r="CI11" i="1"/>
  <c r="CH11" i="1"/>
  <c r="CD11" i="1"/>
  <c r="CC11" i="1"/>
  <c r="BY11" i="1"/>
  <c r="BX11" i="1"/>
  <c r="BT11" i="1"/>
  <c r="BS11" i="1"/>
  <c r="BO11" i="1"/>
  <c r="BN11" i="1"/>
  <c r="BJ11" i="1"/>
  <c r="BI11" i="1"/>
  <c r="BE11" i="1"/>
  <c r="BD11" i="1"/>
  <c r="AY11" i="1"/>
  <c r="AW11" i="1"/>
  <c r="AZ11" i="1" s="1"/>
  <c r="AU11" i="1"/>
  <c r="AT11" i="1"/>
  <c r="AP11" i="1"/>
  <c r="AO11" i="1"/>
  <c r="AK11" i="1"/>
  <c r="AJ11" i="1"/>
  <c r="AF11" i="1"/>
  <c r="AE11" i="1"/>
  <c r="AA11" i="1"/>
  <c r="Z11" i="1"/>
  <c r="V11" i="1"/>
  <c r="U11" i="1"/>
  <c r="Q11" i="1"/>
  <c r="P11" i="1"/>
  <c r="L11" i="1"/>
  <c r="K11" i="1"/>
  <c r="G11" i="1"/>
  <c r="F11" i="1"/>
  <c r="DZ10" i="1"/>
  <c r="DY10" i="1"/>
  <c r="DU10" i="1"/>
  <c r="DT10" i="1"/>
  <c r="DP10" i="1"/>
  <c r="DM10" i="1"/>
  <c r="DL10" i="1"/>
  <c r="DH10" i="1"/>
  <c r="DG10" i="1"/>
  <c r="DC10" i="1"/>
  <c r="DB10" i="1"/>
  <c r="CX10" i="1"/>
  <c r="CW10" i="1"/>
  <c r="CS10" i="1"/>
  <c r="CR10" i="1"/>
  <c r="CN10" i="1"/>
  <c r="CM10" i="1"/>
  <c r="CK10" i="1"/>
  <c r="CJ10" i="1"/>
  <c r="CI10" i="1"/>
  <c r="CH10" i="1"/>
  <c r="CD10" i="1"/>
  <c r="CC10" i="1"/>
  <c r="BY10" i="1"/>
  <c r="BX10" i="1"/>
  <c r="BT10" i="1"/>
  <c r="BS10" i="1"/>
  <c r="BO10" i="1"/>
  <c r="BN10" i="1"/>
  <c r="BJ10" i="1"/>
  <c r="BI10" i="1"/>
  <c r="BE10" i="1"/>
  <c r="BD10" i="1"/>
  <c r="AW10" i="1"/>
  <c r="AV10" i="1"/>
  <c r="AU10" i="1"/>
  <c r="AT10" i="1"/>
  <c r="AP10" i="1"/>
  <c r="AO10" i="1"/>
  <c r="AK10" i="1"/>
  <c r="AJ10" i="1"/>
  <c r="AF10" i="1"/>
  <c r="AE10" i="1"/>
  <c r="AA10" i="1"/>
  <c r="Z10" i="1"/>
  <c r="V10" i="1"/>
  <c r="U10" i="1"/>
  <c r="Q10" i="1"/>
  <c r="P10" i="1"/>
  <c r="L10" i="1"/>
  <c r="K10" i="1"/>
  <c r="G10" i="1"/>
  <c r="F10" i="1"/>
  <c r="DZ9" i="1"/>
  <c r="DY9" i="1"/>
  <c r="DU9" i="1"/>
  <c r="DT9" i="1"/>
  <c r="DP9" i="1"/>
  <c r="DM9" i="1"/>
  <c r="DL9" i="1"/>
  <c r="DH9" i="1"/>
  <c r="DG9" i="1"/>
  <c r="DC9" i="1"/>
  <c r="DB9" i="1"/>
  <c r="CX9" i="1"/>
  <c r="CW9" i="1"/>
  <c r="CS9" i="1"/>
  <c r="CR9" i="1"/>
  <c r="CN9" i="1"/>
  <c r="CK9" i="1"/>
  <c r="CJ9" i="1"/>
  <c r="CI9" i="1"/>
  <c r="CH9" i="1"/>
  <c r="CD9" i="1"/>
  <c r="CC9" i="1"/>
  <c r="BY9" i="1"/>
  <c r="BX9" i="1"/>
  <c r="BT9" i="1"/>
  <c r="BS9" i="1"/>
  <c r="BO9" i="1"/>
  <c r="BN9" i="1"/>
  <c r="BJ9" i="1"/>
  <c r="BI9" i="1"/>
  <c r="BE9" i="1"/>
  <c r="BD9" i="1"/>
  <c r="AV9" i="1"/>
  <c r="AU9" i="1"/>
  <c r="AT9" i="1"/>
  <c r="AP9" i="1"/>
  <c r="AO9" i="1"/>
  <c r="AK9" i="1"/>
  <c r="AJ9" i="1"/>
  <c r="AF9" i="1"/>
  <c r="AE9" i="1"/>
  <c r="AA9" i="1"/>
  <c r="Z9" i="1"/>
  <c r="V9" i="1"/>
  <c r="U9" i="1"/>
  <c r="Q9" i="1"/>
  <c r="P9" i="1"/>
  <c r="L9" i="1"/>
  <c r="K9" i="1"/>
  <c r="G9" i="1"/>
  <c r="F9" i="1"/>
  <c r="DZ8" i="1"/>
  <c r="DY8" i="1"/>
  <c r="DU8" i="1"/>
  <c r="DT8" i="1"/>
  <c r="DP8" i="1"/>
  <c r="DM8" i="1"/>
  <c r="DL8" i="1"/>
  <c r="DH8" i="1"/>
  <c r="DG8" i="1"/>
  <c r="DC8" i="1"/>
  <c r="DB8" i="1"/>
  <c r="CX8" i="1"/>
  <c r="CW8" i="1"/>
  <c r="CS8" i="1"/>
  <c r="CR8" i="1"/>
  <c r="CM8" i="1"/>
  <c r="CK8" i="1"/>
  <c r="AW8" i="1" s="1"/>
  <c r="AZ8" i="1" s="1"/>
  <c r="CJ8" i="1"/>
  <c r="AV8" i="1" s="1"/>
  <c r="CI8" i="1"/>
  <c r="CH8" i="1"/>
  <c r="CD8" i="1"/>
  <c r="CC8" i="1"/>
  <c r="BY8" i="1"/>
  <c r="BX8" i="1"/>
  <c r="BT8" i="1"/>
  <c r="BS8" i="1"/>
  <c r="BO8" i="1"/>
  <c r="BN8" i="1"/>
  <c r="BJ8" i="1"/>
  <c r="BI8" i="1"/>
  <c r="BE8" i="1"/>
  <c r="BD8" i="1"/>
  <c r="AY8" i="1"/>
  <c r="AU8" i="1"/>
  <c r="AT8" i="1"/>
  <c r="AP8" i="1"/>
  <c r="AO8" i="1"/>
  <c r="AK8" i="1"/>
  <c r="AJ8" i="1"/>
  <c r="AF8" i="1"/>
  <c r="AE8" i="1"/>
  <c r="AA8" i="1"/>
  <c r="Z8" i="1"/>
  <c r="V8" i="1"/>
  <c r="U8" i="1"/>
  <c r="Q8" i="1"/>
  <c r="P8" i="1"/>
  <c r="L8" i="1"/>
  <c r="K8" i="1"/>
  <c r="G8" i="1"/>
  <c r="F8" i="1"/>
  <c r="DZ7" i="1"/>
  <c r="DY7" i="1"/>
  <c r="DU7" i="1"/>
  <c r="DT7" i="1"/>
  <c r="DP7" i="1"/>
  <c r="DM7" i="1"/>
  <c r="DL7" i="1"/>
  <c r="DH7" i="1"/>
  <c r="DG7" i="1"/>
  <c r="DC7" i="1"/>
  <c r="DB7" i="1"/>
  <c r="CX7" i="1"/>
  <c r="CW7" i="1"/>
  <c r="CS7" i="1"/>
  <c r="CR7" i="1"/>
  <c r="CK7" i="1"/>
  <c r="CN7" i="1" s="1"/>
  <c r="CJ7" i="1"/>
  <c r="CI7" i="1"/>
  <c r="CH7" i="1"/>
  <c r="CD7" i="1"/>
  <c r="BY7" i="1"/>
  <c r="BX7" i="1"/>
  <c r="BT7" i="1"/>
  <c r="BS7" i="1"/>
  <c r="BO7" i="1"/>
  <c r="BN7" i="1"/>
  <c r="BJ7" i="1"/>
  <c r="BI7" i="1"/>
  <c r="BE7" i="1"/>
  <c r="BD7" i="1"/>
  <c r="AV7" i="1"/>
  <c r="AV6" i="1" s="1"/>
  <c r="AU7" i="1"/>
  <c r="AT7" i="1"/>
  <c r="AP7" i="1"/>
  <c r="AO7" i="1"/>
  <c r="AK7" i="1"/>
  <c r="AJ7" i="1"/>
  <c r="AF7" i="1"/>
  <c r="AE7" i="1"/>
  <c r="AA7" i="1"/>
  <c r="Z7" i="1"/>
  <c r="V7" i="1"/>
  <c r="U7" i="1"/>
  <c r="Q7" i="1"/>
  <c r="P7" i="1"/>
  <c r="L7" i="1"/>
  <c r="K7" i="1"/>
  <c r="G7" i="1"/>
  <c r="F7" i="1"/>
  <c r="DZ6" i="1"/>
  <c r="DY6" i="1"/>
  <c r="DW6" i="1"/>
  <c r="DV6" i="1"/>
  <c r="DU6" i="1"/>
  <c r="DT6" i="1"/>
  <c r="DR6" i="1"/>
  <c r="DQ6" i="1"/>
  <c r="DP6" i="1"/>
  <c r="DN6" i="1"/>
  <c r="DM6" i="1"/>
  <c r="DL6" i="1"/>
  <c r="DJ6" i="1"/>
  <c r="DI6" i="1"/>
  <c r="DE6" i="1"/>
  <c r="DD6" i="1"/>
  <c r="DC6" i="1"/>
  <c r="DB6" i="1"/>
  <c r="CZ6" i="1"/>
  <c r="CY6" i="1"/>
  <c r="CU6" i="1"/>
  <c r="CT6" i="1"/>
  <c r="CR6" i="1"/>
  <c r="CP6" i="1"/>
  <c r="CS6" i="1" s="1"/>
  <c r="CO6" i="1"/>
  <c r="CJ6" i="1"/>
  <c r="CH6" i="1"/>
  <c r="CF6" i="1"/>
  <c r="CI6" i="1" s="1"/>
  <c r="CE6" i="1"/>
  <c r="CA6" i="1"/>
  <c r="BZ6" i="1"/>
  <c r="BX6" i="1"/>
  <c r="BV6" i="1"/>
  <c r="BY6" i="1" s="1"/>
  <c r="BU6" i="1"/>
  <c r="BT6" i="1"/>
  <c r="BQ6" i="1"/>
  <c r="BS6" i="1" s="1"/>
  <c r="BP6" i="1"/>
  <c r="BO6" i="1"/>
  <c r="BN6" i="1"/>
  <c r="BL6" i="1"/>
  <c r="BK6" i="1"/>
  <c r="BJ6" i="1"/>
  <c r="BG6" i="1"/>
  <c r="BI6" i="1" s="1"/>
  <c r="BF6" i="1"/>
  <c r="BD6" i="1"/>
  <c r="BB6" i="1"/>
  <c r="BE6" i="1" s="1"/>
  <c r="BA6" i="1"/>
  <c r="AU6" i="1"/>
  <c r="AT6" i="1"/>
  <c r="AR6" i="1"/>
  <c r="AQ6" i="1"/>
  <c r="AM6" i="1"/>
  <c r="AL6" i="1"/>
  <c r="AH6" i="1"/>
  <c r="AK6" i="1" s="1"/>
  <c r="AG6" i="1"/>
  <c r="AJ6" i="1" s="1"/>
  <c r="AC6" i="1"/>
  <c r="AB6" i="1"/>
  <c r="AA6" i="1"/>
  <c r="Z6" i="1"/>
  <c r="X6" i="1"/>
  <c r="W6" i="1"/>
  <c r="S6" i="1"/>
  <c r="R6" i="1"/>
  <c r="N6" i="1"/>
  <c r="Q6" i="1" s="1"/>
  <c r="M6" i="1"/>
  <c r="P6" i="1" s="1"/>
  <c r="D6" i="1"/>
  <c r="G6" i="1" s="1"/>
  <c r="C6" i="1"/>
  <c r="F6" i="1" s="1"/>
  <c r="E5" i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P5" i="1" s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BN5" i="1" s="1"/>
  <c r="BO5" i="1" s="1"/>
  <c r="BP5" i="1" s="1"/>
  <c r="BQ5" i="1" s="1"/>
  <c r="BR5" i="1" s="1"/>
  <c r="BS5" i="1" s="1"/>
  <c r="BT5" i="1" s="1"/>
  <c r="BU5" i="1" s="1"/>
  <c r="BV5" i="1" s="1"/>
  <c r="BW5" i="1" s="1"/>
  <c r="BX5" i="1" s="1"/>
  <c r="BY5" i="1" s="1"/>
  <c r="BZ5" i="1" s="1"/>
  <c r="CA5" i="1" s="1"/>
  <c r="CB5" i="1" s="1"/>
  <c r="CC5" i="1" s="1"/>
  <c r="CD5" i="1" s="1"/>
  <c r="CE5" i="1" s="1"/>
  <c r="CF5" i="1" s="1"/>
  <c r="CG5" i="1" s="1"/>
  <c r="CH5" i="1" s="1"/>
  <c r="CI5" i="1" s="1"/>
  <c r="CJ5" i="1" s="1"/>
  <c r="CK5" i="1" s="1"/>
  <c r="CL5" i="1" s="1"/>
  <c r="CM5" i="1" s="1"/>
  <c r="CN5" i="1" s="1"/>
  <c r="CO5" i="1" s="1"/>
  <c r="CP5" i="1" s="1"/>
  <c r="CQ5" i="1" s="1"/>
  <c r="CR5" i="1" s="1"/>
  <c r="CS5" i="1" s="1"/>
  <c r="CT5" i="1" s="1"/>
  <c r="CU5" i="1" s="1"/>
  <c r="CV5" i="1" s="1"/>
  <c r="CW5" i="1" s="1"/>
  <c r="CX5" i="1" s="1"/>
  <c r="CY5" i="1" s="1"/>
  <c r="CZ5" i="1" s="1"/>
  <c r="DA5" i="1" s="1"/>
  <c r="DB5" i="1" s="1"/>
  <c r="DC5" i="1" s="1"/>
  <c r="DD5" i="1" s="1"/>
  <c r="DE5" i="1" s="1"/>
  <c r="DF5" i="1" s="1"/>
  <c r="DG5" i="1" s="1"/>
  <c r="DH5" i="1" s="1"/>
  <c r="DI5" i="1" s="1"/>
  <c r="DJ5" i="1" s="1"/>
  <c r="DK5" i="1" s="1"/>
  <c r="DL5" i="1" s="1"/>
  <c r="DM5" i="1" s="1"/>
  <c r="DN5" i="1" s="1"/>
  <c r="DO5" i="1" s="1"/>
  <c r="DP5" i="1" s="1"/>
  <c r="DQ5" i="1" s="1"/>
  <c r="DR5" i="1" s="1"/>
  <c r="DS5" i="1" s="1"/>
  <c r="DT5" i="1" s="1"/>
  <c r="DU5" i="1" s="1"/>
  <c r="DV5" i="1" s="1"/>
  <c r="DW5" i="1" s="1"/>
  <c r="DX5" i="1" s="1"/>
  <c r="DY5" i="1" s="1"/>
  <c r="DZ5" i="1" s="1"/>
  <c r="D5" i="1"/>
  <c r="U45" i="1" l="1"/>
  <c r="U93" i="1"/>
  <c r="U102" i="1"/>
  <c r="U115" i="1"/>
  <c r="V18" i="1"/>
  <c r="U55" i="1"/>
  <c r="U61" i="1"/>
  <c r="R114" i="1"/>
  <c r="U24" i="1"/>
  <c r="S114" i="1"/>
  <c r="V114" i="1" s="1"/>
  <c r="K55" i="1"/>
  <c r="CS18" i="1"/>
  <c r="CR18" i="1"/>
  <c r="CX6" i="1"/>
  <c r="CW6" i="1"/>
  <c r="AW15" i="1"/>
  <c r="AZ17" i="1"/>
  <c r="AY17" i="1"/>
  <c r="AO18" i="1"/>
  <c r="AW28" i="1"/>
  <c r="AW24" i="1" s="1"/>
  <c r="CN28" i="1"/>
  <c r="CK24" i="1"/>
  <c r="CM28" i="1"/>
  <c r="AZ29" i="1"/>
  <c r="AY29" i="1"/>
  <c r="AZ35" i="1"/>
  <c r="AY35" i="1"/>
  <c r="AF12" i="1"/>
  <c r="AE12" i="1"/>
  <c r="DM32" i="1"/>
  <c r="DL32" i="1"/>
  <c r="AF6" i="1"/>
  <c r="AE6" i="1"/>
  <c r="V12" i="1"/>
  <c r="U12" i="1"/>
  <c r="CD12" i="1"/>
  <c r="CC12" i="1"/>
  <c r="G32" i="1"/>
  <c r="F32" i="1"/>
  <c r="AK32" i="1"/>
  <c r="AJ32" i="1"/>
  <c r="BE32" i="1"/>
  <c r="BD32" i="1"/>
  <c r="AV57" i="1"/>
  <c r="AV115" i="1" s="1"/>
  <c r="CJ55" i="1"/>
  <c r="AZ10" i="1"/>
  <c r="AY10" i="1"/>
  <c r="CM20" i="1"/>
  <c r="AW20" i="1"/>
  <c r="CM22" i="1"/>
  <c r="AW22" i="1"/>
  <c r="AW99" i="1"/>
  <c r="CN99" i="1"/>
  <c r="CM99" i="1"/>
  <c r="CK115" i="1"/>
  <c r="AW7" i="1"/>
  <c r="CM7" i="1"/>
  <c r="V6" i="1"/>
  <c r="U6" i="1"/>
  <c r="CK6" i="1"/>
  <c r="AV25" i="1"/>
  <c r="AV24" i="1" s="1"/>
  <c r="CJ24" i="1"/>
  <c r="K32" i="1"/>
  <c r="AO32" i="1"/>
  <c r="BY32" i="1"/>
  <c r="BX32" i="1"/>
  <c r="AZ94" i="1"/>
  <c r="AY94" i="1"/>
  <c r="L12" i="1"/>
  <c r="K12" i="1"/>
  <c r="AP12" i="1"/>
  <c r="AO12" i="1"/>
  <c r="CS32" i="1"/>
  <c r="CR32" i="1"/>
  <c r="AV52" i="1"/>
  <c r="AV51" i="1" s="1"/>
  <c r="CJ51" i="1"/>
  <c r="CN19" i="1"/>
  <c r="CM19" i="1"/>
  <c r="CK18" i="1"/>
  <c r="AW19" i="1"/>
  <c r="AZ59" i="1"/>
  <c r="AY59" i="1"/>
  <c r="AZ25" i="1"/>
  <c r="AY25" i="1"/>
  <c r="L6" i="1"/>
  <c r="K6" i="1"/>
  <c r="AP6" i="1"/>
  <c r="AO6" i="1"/>
  <c r="CD6" i="1"/>
  <c r="CC6" i="1"/>
  <c r="DH6" i="1"/>
  <c r="DG6" i="1"/>
  <c r="CK116" i="1"/>
  <c r="CM9" i="1"/>
  <c r="AW9" i="1"/>
  <c r="BJ12" i="1"/>
  <c r="BI12" i="1"/>
  <c r="CN12" i="1"/>
  <c r="CM12" i="1"/>
  <c r="CM21" i="1"/>
  <c r="AW21" i="1"/>
  <c r="CM23" i="1"/>
  <c r="AW23" i="1"/>
  <c r="AZ31" i="1"/>
  <c r="AY31" i="1"/>
  <c r="Q32" i="1"/>
  <c r="P32" i="1"/>
  <c r="AU32" i="1"/>
  <c r="AT32" i="1"/>
  <c r="BO32" i="1"/>
  <c r="BN32" i="1"/>
  <c r="AZ40" i="1"/>
  <c r="AY40" i="1"/>
  <c r="AW39" i="1"/>
  <c r="CD61" i="1"/>
  <c r="CC61" i="1"/>
  <c r="CN8" i="1"/>
  <c r="P39" i="1"/>
  <c r="AW46" i="1"/>
  <c r="CN46" i="1"/>
  <c r="CK45" i="1"/>
  <c r="AP51" i="1"/>
  <c r="AO51" i="1"/>
  <c r="CK51" i="1"/>
  <c r="CM52" i="1"/>
  <c r="Q61" i="1"/>
  <c r="P61" i="1"/>
  <c r="BO61" i="1"/>
  <c r="BN61" i="1"/>
  <c r="AW70" i="1"/>
  <c r="BY93" i="1"/>
  <c r="BX93" i="1"/>
  <c r="BO102" i="1"/>
  <c r="BN102" i="1"/>
  <c r="AV50" i="1"/>
  <c r="AV45" i="1" s="1"/>
  <c r="L51" i="1"/>
  <c r="K51" i="1"/>
  <c r="BJ51" i="1"/>
  <c r="BI51" i="1"/>
  <c r="AK86" i="1"/>
  <c r="AJ86" i="1"/>
  <c r="CM108" i="1"/>
  <c r="AW108" i="1"/>
  <c r="AY108" i="1" s="1"/>
  <c r="AZ60" i="1"/>
  <c r="AY60" i="1"/>
  <c r="CX61" i="1"/>
  <c r="CW61" i="1"/>
  <c r="AZ64" i="1"/>
  <c r="AY64" i="1"/>
  <c r="AW61" i="1"/>
  <c r="AU93" i="1"/>
  <c r="AT93" i="1"/>
  <c r="CK32" i="1"/>
  <c r="AW36" i="1"/>
  <c r="AW37" i="1"/>
  <c r="AW38" i="1"/>
  <c r="AE39" i="1"/>
  <c r="CJ39" i="1"/>
  <c r="AZ41" i="1"/>
  <c r="AZ44" i="1"/>
  <c r="CM48" i="1"/>
  <c r="P51" i="1"/>
  <c r="AF51" i="1"/>
  <c r="AE51" i="1"/>
  <c r="AV55" i="1"/>
  <c r="AK61" i="1"/>
  <c r="AJ61" i="1"/>
  <c r="BE61" i="1"/>
  <c r="BD61" i="1"/>
  <c r="CJ116" i="1"/>
  <c r="AW30" i="1"/>
  <c r="BO39" i="1"/>
  <c r="CK39" i="1"/>
  <c r="Q51" i="1"/>
  <c r="CD51" i="1"/>
  <c r="CC51" i="1"/>
  <c r="CR51" i="1"/>
  <c r="AW53" i="1"/>
  <c r="CM53" i="1"/>
  <c r="AW55" i="1"/>
  <c r="AZ56" i="1"/>
  <c r="AY56" i="1"/>
  <c r="G61" i="1"/>
  <c r="F61" i="1"/>
  <c r="CN61" i="1"/>
  <c r="CM61" i="1"/>
  <c r="AV72" i="1"/>
  <c r="AY76" i="1"/>
  <c r="AW72" i="1"/>
  <c r="AZ76" i="1"/>
  <c r="AZ85" i="1"/>
  <c r="AY85" i="1"/>
  <c r="AW79" i="1"/>
  <c r="AZ89" i="1"/>
  <c r="AY89" i="1"/>
  <c r="AZ49" i="1"/>
  <c r="AY49" i="1"/>
  <c r="AW86" i="1"/>
  <c r="AZ87" i="1"/>
  <c r="AY87" i="1"/>
  <c r="CJ115" i="1"/>
  <c r="AJ39" i="1"/>
  <c r="CM43" i="1"/>
  <c r="CM47" i="1"/>
  <c r="V51" i="1"/>
  <c r="U51" i="1"/>
  <c r="CJ61" i="1"/>
  <c r="CN67" i="1"/>
  <c r="CM67" i="1"/>
  <c r="CJ72" i="1"/>
  <c r="AV87" i="1"/>
  <c r="AV86" i="1" s="1"/>
  <c r="AW88" i="1"/>
  <c r="AV94" i="1"/>
  <c r="AV93" i="1" s="1"/>
  <c r="AW98" i="1"/>
  <c r="AW93" i="1" s="1"/>
  <c r="G115" i="1"/>
  <c r="D114" i="1"/>
  <c r="F115" i="1"/>
  <c r="AU115" i="1"/>
  <c r="AR114" i="1"/>
  <c r="AT115" i="1"/>
  <c r="BO115" i="1"/>
  <c r="BL114" i="1"/>
  <c r="BN115" i="1"/>
  <c r="CM57" i="1"/>
  <c r="AW66" i="1"/>
  <c r="CK72" i="1"/>
  <c r="AZ75" i="1"/>
  <c r="CJ79" i="1"/>
  <c r="AK93" i="1"/>
  <c r="AJ93" i="1"/>
  <c r="BO93" i="1"/>
  <c r="BN93" i="1"/>
  <c r="CS93" i="1"/>
  <c r="CR93" i="1"/>
  <c r="CM101" i="1"/>
  <c r="Q102" i="1"/>
  <c r="P102" i="1"/>
  <c r="BE102" i="1"/>
  <c r="BD102" i="1"/>
  <c r="CS102" i="1"/>
  <c r="CR102" i="1"/>
  <c r="AV104" i="1"/>
  <c r="AV102" i="1" s="1"/>
  <c r="CK102" i="1"/>
  <c r="CM105" i="1"/>
  <c r="F109" i="1"/>
  <c r="AE109" i="1"/>
  <c r="U114" i="1"/>
  <c r="CW114" i="1"/>
  <c r="CM107" i="1"/>
  <c r="AW107" i="1"/>
  <c r="AZ110" i="1"/>
  <c r="AY110" i="1"/>
  <c r="CM112" i="1"/>
  <c r="AW112" i="1"/>
  <c r="AK115" i="1"/>
  <c r="AH114" i="1"/>
  <c r="AJ115" i="1"/>
  <c r="BE115" i="1"/>
  <c r="BB114" i="1"/>
  <c r="BD115" i="1"/>
  <c r="DM115" i="1"/>
  <c r="DJ114" i="1"/>
  <c r="DL115" i="1"/>
  <c r="K67" i="1"/>
  <c r="U67" i="1"/>
  <c r="AE67" i="1"/>
  <c r="AO67" i="1"/>
  <c r="BI67" i="1"/>
  <c r="AY68" i="1"/>
  <c r="AY71" i="1"/>
  <c r="K72" i="1"/>
  <c r="U72" i="1"/>
  <c r="AE72" i="1"/>
  <c r="AO72" i="1"/>
  <c r="BI72" i="1"/>
  <c r="BS72" i="1"/>
  <c r="CC72" i="1"/>
  <c r="DT72" i="1"/>
  <c r="K79" i="1"/>
  <c r="U79" i="1"/>
  <c r="AE79" i="1"/>
  <c r="AO79" i="1"/>
  <c r="BI79" i="1"/>
  <c r="CC79" i="1"/>
  <c r="CM79" i="1"/>
  <c r="CW79" i="1"/>
  <c r="F86" i="1"/>
  <c r="AO86" i="1"/>
  <c r="BN86" i="1"/>
  <c r="CN87" i="1"/>
  <c r="CK86" i="1"/>
  <c r="AY92" i="1"/>
  <c r="BE93" i="1"/>
  <c r="BD93" i="1"/>
  <c r="CK93" i="1"/>
  <c r="CN94" i="1"/>
  <c r="CM94" i="1"/>
  <c r="AY97" i="1"/>
  <c r="G102" i="1"/>
  <c r="F102" i="1"/>
  <c r="CM68" i="1"/>
  <c r="CM87" i="1"/>
  <c r="AY91" i="1"/>
  <c r="Q93" i="1"/>
  <c r="P93" i="1"/>
  <c r="CM100" i="1"/>
  <c r="CM109" i="1"/>
  <c r="AV111" i="1"/>
  <c r="AV109" i="1" s="1"/>
  <c r="CJ109" i="1"/>
  <c r="AA115" i="1"/>
  <c r="X114" i="1"/>
  <c r="Z115" i="1"/>
  <c r="CI115" i="1"/>
  <c r="CF114" i="1"/>
  <c r="CH115" i="1"/>
  <c r="DC115" i="1"/>
  <c r="CZ114" i="1"/>
  <c r="DB115" i="1"/>
  <c r="AY54" i="1"/>
  <c r="CK55" i="1"/>
  <c r="DT61" i="1"/>
  <c r="CM64" i="1"/>
  <c r="CR67" i="1"/>
  <c r="DB67" i="1"/>
  <c r="CN84" i="1"/>
  <c r="DB86" i="1"/>
  <c r="DY86" i="1"/>
  <c r="AY90" i="1"/>
  <c r="CI93" i="1"/>
  <c r="CH93" i="1"/>
  <c r="AY96" i="1"/>
  <c r="AW102" i="1"/>
  <c r="AZ103" i="1"/>
  <c r="AY103" i="1"/>
  <c r="AY106" i="1"/>
  <c r="K109" i="1"/>
  <c r="AY111" i="1"/>
  <c r="G93" i="1"/>
  <c r="F93" i="1"/>
  <c r="DM93" i="1"/>
  <c r="DL93" i="1"/>
  <c r="AK102" i="1"/>
  <c r="AJ102" i="1"/>
  <c r="DU114" i="1"/>
  <c r="DT114" i="1"/>
  <c r="Q115" i="1"/>
  <c r="N114" i="1"/>
  <c r="P115" i="1"/>
  <c r="BY115" i="1"/>
  <c r="BV114" i="1"/>
  <c r="BX115" i="1"/>
  <c r="CS115" i="1"/>
  <c r="CP114" i="1"/>
  <c r="CR115" i="1"/>
  <c r="DZ116" i="1"/>
  <c r="DY116" i="1"/>
  <c r="DY115" i="1"/>
  <c r="K116" i="1"/>
  <c r="U116" i="1"/>
  <c r="AE116" i="1"/>
  <c r="AO116" i="1"/>
  <c r="BI116" i="1"/>
  <c r="BS116" i="1"/>
  <c r="CC116" i="1"/>
  <c r="CW116" i="1"/>
  <c r="DG116" i="1"/>
  <c r="DW114" i="1"/>
  <c r="L116" i="1"/>
  <c r="AF116" i="1"/>
  <c r="AP116" i="1"/>
  <c r="BJ116" i="1"/>
  <c r="BT116" i="1"/>
  <c r="CD116" i="1"/>
  <c r="CX116" i="1"/>
  <c r="AZ93" i="1" l="1"/>
  <c r="AY93" i="1"/>
  <c r="AV114" i="1"/>
  <c r="AZ24" i="1"/>
  <c r="AY24" i="1"/>
  <c r="CI114" i="1"/>
  <c r="CH114" i="1"/>
  <c r="CN86" i="1"/>
  <c r="CM86" i="1"/>
  <c r="BE114" i="1"/>
  <c r="BD114" i="1"/>
  <c r="AZ88" i="1"/>
  <c r="AY88" i="1"/>
  <c r="AY55" i="1"/>
  <c r="AZ55" i="1"/>
  <c r="AZ38" i="1"/>
  <c r="AY38" i="1"/>
  <c r="CN51" i="1"/>
  <c r="CM51" i="1"/>
  <c r="AW115" i="1"/>
  <c r="AZ7" i="1"/>
  <c r="AW6" i="1"/>
  <c r="AY7" i="1"/>
  <c r="AZ72" i="1"/>
  <c r="AY72" i="1"/>
  <c r="CS114" i="1"/>
  <c r="CR114" i="1"/>
  <c r="AZ107" i="1"/>
  <c r="AY107" i="1"/>
  <c r="CM102" i="1"/>
  <c r="CN102" i="1"/>
  <c r="AU114" i="1"/>
  <c r="AT114" i="1"/>
  <c r="AZ30" i="1"/>
  <c r="AY30" i="1"/>
  <c r="AZ37" i="1"/>
  <c r="AY37" i="1"/>
  <c r="CN115" i="1"/>
  <c r="CK114" i="1"/>
  <c r="CM115" i="1"/>
  <c r="CM55" i="1"/>
  <c r="CN55" i="1"/>
  <c r="CN72" i="1"/>
  <c r="CM72" i="1"/>
  <c r="AY53" i="1"/>
  <c r="AZ53" i="1"/>
  <c r="AW51" i="1"/>
  <c r="AZ36" i="1"/>
  <c r="AY36" i="1"/>
  <c r="AW67" i="1"/>
  <c r="AZ70" i="1"/>
  <c r="AY70" i="1"/>
  <c r="AZ39" i="1"/>
  <c r="AY39" i="1"/>
  <c r="AY15" i="1"/>
  <c r="AZ15" i="1"/>
  <c r="AW12" i="1"/>
  <c r="Q114" i="1"/>
  <c r="P114" i="1"/>
  <c r="CN39" i="1"/>
  <c r="CM39" i="1"/>
  <c r="DZ114" i="1"/>
  <c r="DY114" i="1"/>
  <c r="AA114" i="1"/>
  <c r="Z114" i="1"/>
  <c r="AK114" i="1"/>
  <c r="AJ114" i="1"/>
  <c r="AZ66" i="1"/>
  <c r="AY66" i="1"/>
  <c r="CJ114" i="1"/>
  <c r="AZ79" i="1"/>
  <c r="AY79" i="1"/>
  <c r="CN32" i="1"/>
  <c r="CM32" i="1"/>
  <c r="CM45" i="1"/>
  <c r="CN45" i="1"/>
  <c r="AV116" i="1"/>
  <c r="CN116" i="1"/>
  <c r="CM116" i="1"/>
  <c r="BY114" i="1"/>
  <c r="BX114" i="1"/>
  <c r="CM93" i="1"/>
  <c r="CN93" i="1"/>
  <c r="G114" i="1"/>
  <c r="F114" i="1"/>
  <c r="CN6" i="1"/>
  <c r="CM6" i="1"/>
  <c r="AZ99" i="1"/>
  <c r="AY99" i="1"/>
  <c r="CN24" i="1"/>
  <c r="CM24" i="1"/>
  <c r="AY20" i="1"/>
  <c r="AZ20" i="1"/>
  <c r="DC114" i="1"/>
  <c r="DB114" i="1"/>
  <c r="DM114" i="1"/>
  <c r="DL114" i="1"/>
  <c r="AW109" i="1"/>
  <c r="AZ112" i="1"/>
  <c r="AY112" i="1"/>
  <c r="AY46" i="1"/>
  <c r="AW45" i="1"/>
  <c r="AZ46" i="1"/>
  <c r="AY23" i="1"/>
  <c r="AZ23" i="1"/>
  <c r="AW116" i="1"/>
  <c r="AY9" i="1"/>
  <c r="AZ9" i="1"/>
  <c r="AY22" i="1"/>
  <c r="AZ22" i="1"/>
  <c r="AY21" i="1"/>
  <c r="AZ21" i="1"/>
  <c r="CM18" i="1"/>
  <c r="CN18" i="1"/>
  <c r="AY102" i="1"/>
  <c r="AZ102" i="1"/>
  <c r="BO114" i="1"/>
  <c r="BN114" i="1"/>
  <c r="AZ98" i="1"/>
  <c r="AY98" i="1"/>
  <c r="AZ86" i="1"/>
  <c r="AY86" i="1"/>
  <c r="AZ61" i="1"/>
  <c r="AY61" i="1"/>
  <c r="AW18" i="1"/>
  <c r="AY19" i="1"/>
  <c r="AZ19" i="1"/>
  <c r="AW32" i="1"/>
  <c r="AY28" i="1"/>
  <c r="AZ28" i="1"/>
  <c r="AZ51" i="1" l="1"/>
  <c r="AY51" i="1"/>
  <c r="CN114" i="1"/>
  <c r="CM114" i="1"/>
  <c r="AZ32" i="1"/>
  <c r="AY32" i="1"/>
  <c r="AZ45" i="1"/>
  <c r="AY45" i="1"/>
  <c r="AZ6" i="1"/>
  <c r="AY6" i="1"/>
  <c r="AY18" i="1"/>
  <c r="AZ18" i="1"/>
  <c r="AZ115" i="1"/>
  <c r="AW114" i="1"/>
  <c r="AY115" i="1"/>
  <c r="AZ116" i="1"/>
  <c r="AY116" i="1"/>
  <c r="AZ109" i="1"/>
  <c r="AY109" i="1"/>
  <c r="AZ67" i="1"/>
  <c r="AY67" i="1"/>
  <c r="AZ12" i="1"/>
  <c r="AY12" i="1"/>
  <c r="AZ114" i="1" l="1"/>
  <c r="AY1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FD6C41-3883-4499-9356-24B8200A8EF6}" name="Подключение41111" type="1" refreshedVersion="4" saveData="1">
    <dbPr connection="Driver={Microsoft Visual FoxPro Driver};UID=;SourceDB=c:\program files\ks\smeta_ks\;SourceType=DBF;Exclusive=No;BackgroundFetch=Yes;Collate=;Null=Yes;Deleted=Yes;" command="select * from s_data2.dbf"/>
  </connection>
</connections>
</file>

<file path=xl/sharedStrings.xml><?xml version="1.0" encoding="utf-8"?>
<sst xmlns="http://schemas.openxmlformats.org/spreadsheetml/2006/main" count="269" uniqueCount="146">
  <si>
    <t>Исполнение налоговых и неналоговых доходов бюджетов поселений по состоянию на 01.07.2026 года (руб.)</t>
  </si>
  <si>
    <t>НАЛОГОВЫЕ И НЕНАЛОГОВЫЕ ДОХОДЫ - ВСЕГО</t>
  </si>
  <si>
    <t>НАЛОГОВЫЕ ДОХОДЫ</t>
  </si>
  <si>
    <t xml:space="preserve"> Налог на доходы физических лиц (КБК 00010102000010000110)</t>
  </si>
  <si>
    <t>Акцизы по подакцизным товарам (продукции), производимым на территории Российской Федерации (КБК 00010302000010000110)</t>
  </si>
  <si>
    <t>Туристический налог (КБК 00010303000010000110)</t>
  </si>
  <si>
    <t xml:space="preserve"> Единый сельскохозяйственный налог (КБК 00010503000010000110)</t>
  </si>
  <si>
    <t xml:space="preserve"> Налог на имущество физических лиц (КБК 00010601000000000110)</t>
  </si>
  <si>
    <t xml:space="preserve"> Земельный налог (КБК 00010606000000000110)</t>
  </si>
  <si>
    <t xml:space="preserve"> Государственная пошлина (КБК 00010800000000000000)</t>
  </si>
  <si>
    <t>НЕНАЛОГОВЫЕ ДОХОДЫ</t>
  </si>
  <si>
    <t xml:space="preserve">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 (КБК 00011105010000000120)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</si>
  <si>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 (КБК 00011105020000000120)</t>
  </si>
  <si>
    <t>Доходы от сдачи в аренду имущества, находящегося в оперативном управлении органов государственной власти, орагнов местного самоуправления, государственных внебюджетных фондов и созданных ими учреждений (за исключнием имущества бюджетных и автономных учреждений) (КБК 00011105030000000120)</t>
  </si>
  <si>
    <t>Доходы от сдачи в аренду имущества, составляющего государственную (муниципальную) казну (за исключением земельных участков) (КБК 00011105070000000120)</t>
  </si>
  <si>
    <t xml:space="preserve"> Прочие доходы от использований имущества и прав,находящихся в государственной и муниципальной собственности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(КБК 00011109000000000120)</t>
  </si>
  <si>
    <t>Доходы от оказания платных услуг (работ) и компенсации затрат государства  (КБК 00011300000000000000)</t>
  </si>
  <si>
    <t xml:space="preserve"> 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(КБК 00011402000000000000)</t>
  </si>
  <si>
    <t xml:space="preserve"> 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 (КБК 00011406000000000430)</t>
  </si>
  <si>
    <t>Доходы от продажи земельных участков, государственная собственность на которые не разграничена (КБК 00011406010000000430)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</si>
  <si>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 (КБК 00011406020000000430)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</si>
  <si>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(00011406300000000430)</t>
  </si>
  <si>
    <t xml:space="preserve"> Административные платежи и сборы (КБК 00011500000000000000)</t>
  </si>
  <si>
    <t>Штрафы, санкции, возмещение ущерба (КБК 00011600000000000000)</t>
  </si>
  <si>
    <t>Невыясненные поступления (КБК 00011701000000000180)</t>
  </si>
  <si>
    <t xml:space="preserve"> Прочие неналоговые доходы (КБК 00011705000000000180)</t>
  </si>
  <si>
    <t xml:space="preserve"> Инициативные платежи (КБК 00011715000000000150)</t>
  </si>
  <si>
    <t>Наменование организации</t>
  </si>
  <si>
    <t>Утверждено на 2026 год</t>
  </si>
  <si>
    <t>Исполнено по состоянию на 01.07.2026</t>
  </si>
  <si>
    <t>Исполнено по состоянию на 01.07.2025</t>
  </si>
  <si>
    <t>Процент исполнения доходов на 01.07.2026</t>
  </si>
  <si>
    <t>Темп роста (снижения) (01.07.2026 к 01.07.2025)</t>
  </si>
  <si>
    <t>А</t>
  </si>
  <si>
    <t>В</t>
  </si>
  <si>
    <t>Гаврилово-Посадский муниципальный район</t>
  </si>
  <si>
    <t>Гаврилово-Посадское городское поселение</t>
  </si>
  <si>
    <t>Петровское городское поселение</t>
  </si>
  <si>
    <t>Новоселковское сельское поселение</t>
  </si>
  <si>
    <t>Осановецкое сельское поселение</t>
  </si>
  <si>
    <t>Шекшовское сельское поселение</t>
  </si>
  <si>
    <t>Заволжский муниципальный район</t>
  </si>
  <si>
    <t>Заволжское городское поселение</t>
  </si>
  <si>
    <t>Волжское сельское поселение</t>
  </si>
  <si>
    <t>Дмитриевское сельское поселение</t>
  </si>
  <si>
    <t>Междуреченское сельское поселение</t>
  </si>
  <si>
    <t>Сосневское сельское поселение</t>
  </si>
  <si>
    <t>Ильинский муниципальный район</t>
  </si>
  <si>
    <t>Ильинское городское поселение</t>
  </si>
  <si>
    <t>Аньковское сельское поселение</t>
  </si>
  <si>
    <t>Ивашевское сельское поселение</t>
  </si>
  <si>
    <t>Исаевское сельское поселение</t>
  </si>
  <si>
    <t>Щенниковское сельское поселение</t>
  </si>
  <si>
    <t>Кинешемский муниципальный район</t>
  </si>
  <si>
    <t>Наволокское городское поселение</t>
  </si>
  <si>
    <t>Батмановское сельское поселение</t>
  </si>
  <si>
    <t>Горковское сельское поселение</t>
  </si>
  <si>
    <t>Ласкарихинское сельское поселение</t>
  </si>
  <si>
    <t>Луговское сельское поселение</t>
  </si>
  <si>
    <t>Решемское сельское поселение</t>
  </si>
  <si>
    <t>Шилекшинское сельское поселение</t>
  </si>
  <si>
    <t>Комсомольский муниципальный район</t>
  </si>
  <si>
    <t>Комсомольское городское поселение</t>
  </si>
  <si>
    <t>Марковское сельское поселение</t>
  </si>
  <si>
    <t>Новоусадебское сельское поселение</t>
  </si>
  <si>
    <t>Октябрьское сельское поселение</t>
  </si>
  <si>
    <t>Писцовское сельское поселение</t>
  </si>
  <si>
    <t>Подозерское сельское поселение</t>
  </si>
  <si>
    <t>Лежневский муниципальный район</t>
  </si>
  <si>
    <t>Лежневское городское поселение</t>
  </si>
  <si>
    <t>Лежневское сельское поселение</t>
  </si>
  <si>
    <t>Ново-Горкинское сельское поселение</t>
  </si>
  <si>
    <t>Сабиновское сельское поселение</t>
  </si>
  <si>
    <t>Шилыковское сельское поселение</t>
  </si>
  <si>
    <t>Лухский муниципальный район</t>
  </si>
  <si>
    <t>Лухское городское поселение</t>
  </si>
  <si>
    <t>Благовещенское сельское поселение</t>
  </si>
  <si>
    <t>Порздневское сельское поселение</t>
  </si>
  <si>
    <t>Рябовское сельское поселение</t>
  </si>
  <si>
    <t>Тимирязевское сельское поселение</t>
  </si>
  <si>
    <t>Пестяковский муниципальный район</t>
  </si>
  <si>
    <t>Пестяковское городское поселение</t>
  </si>
  <si>
    <t>Нижнеландеховское сельское поселение</t>
  </si>
  <si>
    <t>Пестяковское сельское поселение</t>
  </si>
  <si>
    <t>Приволжский муниципальный район</t>
  </si>
  <si>
    <t>Плесское городское поселение</t>
  </si>
  <si>
    <t>Приволжское городское поселение</t>
  </si>
  <si>
    <t>Ингарское сельское поселение</t>
  </si>
  <si>
    <t>Новское сельское поселение</t>
  </si>
  <si>
    <t>Рождественское сельское поселение</t>
  </si>
  <si>
    <t>Пучежский муниципальный район</t>
  </si>
  <si>
    <t>Пучежское городское поселение</t>
  </si>
  <si>
    <t>Затеихинское сельское поселение</t>
  </si>
  <si>
    <t>Илья-Высоковское сельское поселение</t>
  </si>
  <si>
    <t>Мортковское сельское поселение</t>
  </si>
  <si>
    <t>Сеготское сельское поселение</t>
  </si>
  <si>
    <t>Родниковский муниципальный район</t>
  </si>
  <si>
    <t>Родниковское городское поселение</t>
  </si>
  <si>
    <t>Каминское сельское поселение</t>
  </si>
  <si>
    <t>Парское сельское поселение</t>
  </si>
  <si>
    <t>Филисовское сельское поселение</t>
  </si>
  <si>
    <t>Савинский муниципальный район</t>
  </si>
  <si>
    <t>Савинское городское поселение</t>
  </si>
  <si>
    <t>Архиповское сельское поселение</t>
  </si>
  <si>
    <t>Вознесенское сельское поселение</t>
  </si>
  <si>
    <t>Воскресенское сельское поселение (Савинский муниципальный район)</t>
  </si>
  <si>
    <t>Горячевское сельское поселение</t>
  </si>
  <si>
    <t>Савинское сельское поселение</t>
  </si>
  <si>
    <t>Тейковский муниципальный район</t>
  </si>
  <si>
    <t>Нерльское городское поселение</t>
  </si>
  <si>
    <t>Большеклочковское сельское поселение</t>
  </si>
  <si>
    <t>Крапивновское сельское поселение</t>
  </si>
  <si>
    <t>Морозовское сельское поселение</t>
  </si>
  <si>
    <t>Новогоряновское сельское поселение</t>
  </si>
  <si>
    <t>Новолеушинское сельское поселение</t>
  </si>
  <si>
    <t xml:space="preserve">Фурмановский муниципальный район </t>
  </si>
  <si>
    <t>Фурмановское городское поселение</t>
  </si>
  <si>
    <t>Дуляпинское  сельское поселение</t>
  </si>
  <si>
    <t>Иванковское сельское поселение</t>
  </si>
  <si>
    <t>Панинское сельское поселение</t>
  </si>
  <si>
    <t>Хромцовское сельское поселение</t>
  </si>
  <si>
    <t>Широковское сельское поселение</t>
  </si>
  <si>
    <t xml:space="preserve">Шуйский муниципальный район </t>
  </si>
  <si>
    <t>Колобовское городское поселение</t>
  </si>
  <si>
    <t>Афанасьевское сельское поселение</t>
  </si>
  <si>
    <t>Васильевское сельское поселение</t>
  </si>
  <si>
    <t>Введенское сельское поселение</t>
  </si>
  <si>
    <t>Китовское сельское поселение</t>
  </si>
  <si>
    <t>Остаповское сельское поселение</t>
  </si>
  <si>
    <t>Перемиловское сельское поселение</t>
  </si>
  <si>
    <t>Семейкинское сельское поселение</t>
  </si>
  <si>
    <t>Южский муниципальный район</t>
  </si>
  <si>
    <t>Южское городское поселение</t>
  </si>
  <si>
    <t>Мугреево-Никольское сельское поселение</t>
  </si>
  <si>
    <t>Новоклязьминское сельское поселение</t>
  </si>
  <si>
    <t>Талицко-Мугреевское сельское поселение</t>
  </si>
  <si>
    <t>Холуйское сельское поселение</t>
  </si>
  <si>
    <t>Хотимльское сельское поселение</t>
  </si>
  <si>
    <t>Юрьевецкий муниципальный район</t>
  </si>
  <si>
    <t>Юрьевецкое городское поселение</t>
  </si>
  <si>
    <t>Елнатское сельское поселение</t>
  </si>
  <si>
    <t>Михайловское сельское поселение</t>
  </si>
  <si>
    <t>Соболевское сельское поселение</t>
  </si>
  <si>
    <t>ВСЕГО</t>
  </si>
  <si>
    <t>ИТОГО по городским поселениям</t>
  </si>
  <si>
    <t>ИТОГО по сельским поселениям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</si>
</sst>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theme="1"/>
      <name val="Arial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justify" vertical="top"/>
    </xf>
    <xf numFmtId="0" fontId="5" fillId="0" borderId="0" xfId="1" applyFont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6" fillId="18" borderId="1" xfId="1" applyFont="1" applyFill="1" applyBorder="1" applyAlignment="1">
      <alignment horizontal="center" vertical="top" wrapText="1"/>
    </xf>
    <xf numFmtId="0" fontId="1" fillId="0" borderId="0" xfId="1" applyAlignment="1">
      <alignment vertical="top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/>
    <xf numFmtId="0" fontId="2" fillId="0" borderId="1" xfId="1" applyFont="1" applyBorder="1" applyAlignment="1">
      <alignment horizontal="center" wrapText="1"/>
    </xf>
    <xf numFmtId="0" fontId="2" fillId="19" borderId="2" xfId="1" applyFont="1" applyFill="1" applyBorder="1" applyAlignment="1">
      <alignment vertical="top" wrapText="1" readingOrder="1"/>
    </xf>
    <xf numFmtId="4" fontId="2" fillId="19" borderId="1" xfId="1" applyNumberFormat="1" applyFont="1" applyFill="1" applyBorder="1" applyAlignment="1">
      <alignment horizontal="right" shrinkToFit="1"/>
    </xf>
    <xf numFmtId="164" fontId="2" fillId="19" borderId="1" xfId="1" applyNumberFormat="1" applyFont="1" applyFill="1" applyBorder="1" applyAlignment="1">
      <alignment horizontal="right"/>
    </xf>
    <xf numFmtId="4" fontId="2" fillId="19" borderId="2" xfId="1" applyNumberFormat="1" applyFont="1" applyFill="1" applyBorder="1" applyAlignment="1">
      <alignment wrapText="1" readingOrder="1"/>
    </xf>
    <xf numFmtId="0" fontId="9" fillId="0" borderId="0" xfId="1" applyFont="1"/>
    <xf numFmtId="0" fontId="4" fillId="18" borderId="1" xfId="1" applyFont="1" applyFill="1" applyBorder="1" applyAlignment="1">
      <alignment horizontal="center" wrapText="1"/>
    </xf>
    <xf numFmtId="0" fontId="4" fillId="18" borderId="2" xfId="1" applyFont="1" applyFill="1" applyBorder="1" applyAlignment="1">
      <alignment vertical="top" wrapText="1" readingOrder="1"/>
    </xf>
    <xf numFmtId="4" fontId="4" fillId="18" borderId="2" xfId="1" applyNumberFormat="1" applyFont="1" applyFill="1" applyBorder="1" applyAlignment="1">
      <alignment wrapText="1" readingOrder="1"/>
    </xf>
    <xf numFmtId="164" fontId="4" fillId="18" borderId="1" xfId="1" applyNumberFormat="1" applyFont="1" applyFill="1" applyBorder="1" applyAlignment="1">
      <alignment horizontal="right"/>
    </xf>
    <xf numFmtId="4" fontId="10" fillId="0" borderId="1" xfId="0" applyNumberFormat="1" applyFont="1" applyBorder="1"/>
    <xf numFmtId="0" fontId="1" fillId="18" borderId="0" xfId="1" applyFill="1"/>
    <xf numFmtId="4" fontId="4" fillId="0" borderId="2" xfId="1" applyNumberFormat="1" applyFont="1" applyBorder="1" applyAlignment="1">
      <alignment wrapText="1" readingOrder="1"/>
    </xf>
    <xf numFmtId="0" fontId="4" fillId="0" borderId="2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right"/>
    </xf>
    <xf numFmtId="0" fontId="1" fillId="0" borderId="0" xfId="1"/>
    <xf numFmtId="0" fontId="9" fillId="0" borderId="1" xfId="1" applyFont="1" applyBorder="1" applyAlignment="1">
      <alignment vertical="center"/>
    </xf>
    <xf numFmtId="0" fontId="2" fillId="19" borderId="4" xfId="1" applyFont="1" applyFill="1" applyBorder="1" applyAlignment="1">
      <alignment horizontal="justify" vertical="center" wrapText="1"/>
    </xf>
    <xf numFmtId="4" fontId="2" fillId="19" borderId="1" xfId="1" applyNumberFormat="1" applyFont="1" applyFill="1" applyBorder="1" applyAlignment="1">
      <alignment wrapText="1" readingOrder="1"/>
    </xf>
    <xf numFmtId="4" fontId="2" fillId="19" borderId="1" xfId="1" applyNumberFormat="1" applyFont="1" applyFill="1" applyBorder="1" applyAlignment="1">
      <alignment horizontal="right" wrapText="1"/>
    </xf>
    <xf numFmtId="0" fontId="9" fillId="0" borderId="0" xfId="1" applyFont="1" applyAlignment="1">
      <alignment vertical="center"/>
    </xf>
    <xf numFmtId="0" fontId="6" fillId="0" borderId="1" xfId="1" applyFont="1" applyBorder="1"/>
    <xf numFmtId="0" fontId="7" fillId="19" borderId="4" xfId="1" applyFont="1" applyFill="1" applyBorder="1"/>
    <xf numFmtId="4" fontId="2" fillId="19" borderId="1" xfId="1" applyNumberFormat="1" applyFont="1" applyFill="1" applyBorder="1" applyAlignment="1">
      <alignment horizontal="right"/>
    </xf>
    <xf numFmtId="0" fontId="6" fillId="0" borderId="0" xfId="1" applyFont="1"/>
    <xf numFmtId="0" fontId="7" fillId="19" borderId="1" xfId="1" applyFont="1" applyFill="1" applyBorder="1"/>
    <xf numFmtId="0" fontId="1" fillId="0" borderId="1" xfId="1" applyBorder="1"/>
    <xf numFmtId="0" fontId="1" fillId="3" borderId="1" xfId="1" applyFill="1" applyBorder="1"/>
    <xf numFmtId="0" fontId="11" fillId="0" borderId="1" xfId="1" applyFont="1" applyBorder="1"/>
    <xf numFmtId="0" fontId="11" fillId="3" borderId="1" xfId="1" applyFont="1" applyFill="1" applyBorder="1"/>
    <xf numFmtId="0" fontId="1" fillId="0" borderId="2" xfId="1" applyBorder="1"/>
    <xf numFmtId="4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4" fontId="1" fillId="0" borderId="0" xfId="1" applyNumberFormat="1"/>
    <xf numFmtId="0" fontId="11" fillId="0" borderId="0" xfId="1" applyFont="1"/>
    <xf numFmtId="4" fontId="11" fillId="0" borderId="0" xfId="1" applyNumberFormat="1" applyFont="1"/>
    <xf numFmtId="4" fontId="11" fillId="0" borderId="0" xfId="1" applyNumberFormat="1" applyFont="1" applyAlignment="1">
      <alignment vertical="center"/>
    </xf>
    <xf numFmtId="4" fontId="1" fillId="0" borderId="0" xfId="1" applyNumberFormat="1" applyAlignment="1">
      <alignment vertical="center"/>
    </xf>
    <xf numFmtId="4" fontId="1" fillId="3" borderId="0" xfId="1" applyNumberFormat="1" applyFill="1" applyAlignment="1">
      <alignment vertical="center"/>
    </xf>
    <xf numFmtId="0" fontId="2" fillId="7" borderId="2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0" fontId="2" fillId="13" borderId="2" xfId="1" applyFont="1" applyFill="1" applyBorder="1" applyAlignment="1">
      <alignment horizontal="center" vertical="top" wrapText="1"/>
    </xf>
    <xf numFmtId="0" fontId="2" fillId="13" borderId="3" xfId="1" applyFont="1" applyFill="1" applyBorder="1" applyAlignment="1">
      <alignment horizontal="center" vertical="top" wrapText="1"/>
    </xf>
    <xf numFmtId="0" fontId="2" fillId="13" borderId="4" xfId="1" applyFont="1" applyFill="1" applyBorder="1" applyAlignment="1">
      <alignment horizontal="center" vertical="top" wrapText="1"/>
    </xf>
    <xf numFmtId="0" fontId="2" fillId="8" borderId="2" xfId="1" applyFont="1" applyFill="1" applyBorder="1" applyAlignment="1">
      <alignment horizontal="center" vertical="center" wrapText="1"/>
    </xf>
    <xf numFmtId="0" fontId="2" fillId="8" borderId="3" xfId="1" applyFont="1" applyFill="1" applyBorder="1" applyAlignment="1">
      <alignment horizontal="center" vertical="center" wrapText="1"/>
    </xf>
    <xf numFmtId="0" fontId="2" fillId="8" borderId="4" xfId="1" applyFont="1" applyFill="1" applyBorder="1" applyAlignment="1">
      <alignment horizontal="center" vertical="center" wrapText="1"/>
    </xf>
    <xf numFmtId="0" fontId="2" fillId="9" borderId="2" xfId="1" applyFont="1" applyFill="1" applyBorder="1" applyAlignment="1">
      <alignment horizontal="center" vertical="center" wrapText="1"/>
    </xf>
    <xf numFmtId="0" fontId="2" fillId="9" borderId="3" xfId="1" applyFont="1" applyFill="1" applyBorder="1" applyAlignment="1">
      <alignment horizontal="center" vertical="center" wrapText="1"/>
    </xf>
    <xf numFmtId="0" fontId="2" fillId="9" borderId="4" xfId="1" applyFont="1" applyFill="1" applyBorder="1" applyAlignment="1">
      <alignment horizontal="center" vertical="center" wrapText="1"/>
    </xf>
    <xf numFmtId="0" fontId="2" fillId="10" borderId="2" xfId="1" applyFont="1" applyFill="1" applyBorder="1" applyAlignment="1">
      <alignment horizontal="center" vertical="center" wrapText="1"/>
    </xf>
    <xf numFmtId="0" fontId="2" fillId="10" borderId="3" xfId="1" applyFont="1" applyFill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11" borderId="3" xfId="1" applyFont="1" applyFill="1" applyBorder="1" applyAlignment="1">
      <alignment horizontal="center" vertical="center" wrapText="1"/>
    </xf>
    <xf numFmtId="0" fontId="2" fillId="11" borderId="4" xfId="1" applyFont="1" applyFill="1" applyBorder="1" applyAlignment="1">
      <alignment horizontal="center" vertical="center" wrapText="1"/>
    </xf>
    <xf numFmtId="0" fontId="2" fillId="12" borderId="2" xfId="1" applyFont="1" applyFill="1" applyBorder="1" applyAlignment="1">
      <alignment horizontal="center" vertical="center" wrapText="1"/>
    </xf>
    <xf numFmtId="0" fontId="2" fillId="12" borderId="3" xfId="1" applyFont="1" applyFill="1" applyBorder="1" applyAlignment="1">
      <alignment horizontal="center" vertical="center" wrapText="1"/>
    </xf>
    <xf numFmtId="0" fontId="2" fillId="13" borderId="2" xfId="1" applyFont="1" applyFill="1" applyBorder="1" applyAlignment="1">
      <alignment horizontal="center" vertical="center" wrapText="1"/>
    </xf>
    <xf numFmtId="0" fontId="2" fillId="13" borderId="3" xfId="1" applyFont="1" applyFill="1" applyBorder="1" applyAlignment="1">
      <alignment horizontal="center" vertical="center" wrapText="1"/>
    </xf>
    <xf numFmtId="0" fontId="2" fillId="13" borderId="4" xfId="1" applyFont="1" applyFill="1" applyBorder="1" applyAlignment="1">
      <alignment horizontal="center" vertical="center" wrapText="1"/>
    </xf>
    <xf numFmtId="0" fontId="2" fillId="14" borderId="2" xfId="1" applyFont="1" applyFill="1" applyBorder="1" applyAlignment="1">
      <alignment horizontal="center" vertical="center" wrapText="1"/>
    </xf>
    <xf numFmtId="0" fontId="2" fillId="14" borderId="3" xfId="1" applyFont="1" applyFill="1" applyBorder="1" applyAlignment="1">
      <alignment horizontal="center" vertical="center" wrapText="1"/>
    </xf>
    <xf numFmtId="0" fontId="2" fillId="14" borderId="4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top" wrapText="1"/>
    </xf>
    <xf numFmtId="0" fontId="2" fillId="4" borderId="3" xfId="1" applyFont="1" applyFill="1" applyBorder="1" applyAlignment="1">
      <alignment horizontal="center" vertical="top" wrapText="1"/>
    </xf>
    <xf numFmtId="0" fontId="2" fillId="4" borderId="4" xfId="1" applyFont="1" applyFill="1" applyBorder="1" applyAlignment="1">
      <alignment horizontal="center" vertical="top" wrapText="1"/>
    </xf>
    <xf numFmtId="0" fontId="2" fillId="15" borderId="2" xfId="1" applyFont="1" applyFill="1" applyBorder="1" applyAlignment="1">
      <alignment horizontal="center" vertical="center" wrapText="1"/>
    </xf>
    <xf numFmtId="0" fontId="2" fillId="15" borderId="3" xfId="1" applyFont="1" applyFill="1" applyBorder="1" applyAlignment="1">
      <alignment horizontal="center" vertical="center" wrapText="1"/>
    </xf>
    <xf numFmtId="0" fontId="2" fillId="15" borderId="4" xfId="1" applyFont="1" applyFill="1" applyBorder="1" applyAlignment="1">
      <alignment horizontal="center" vertical="center" wrapText="1"/>
    </xf>
    <xf numFmtId="0" fontId="2" fillId="16" borderId="2" xfId="1" applyFont="1" applyFill="1" applyBorder="1" applyAlignment="1">
      <alignment horizontal="center" vertical="top" wrapText="1"/>
    </xf>
    <xf numFmtId="0" fontId="2" fillId="16" borderId="3" xfId="1" applyFont="1" applyFill="1" applyBorder="1" applyAlignment="1">
      <alignment horizontal="center" vertical="top" wrapText="1"/>
    </xf>
    <xf numFmtId="0" fontId="2" fillId="16" borderId="4" xfId="1" applyFont="1" applyFill="1" applyBorder="1" applyAlignment="1">
      <alignment horizontal="center" vertical="top" wrapText="1"/>
    </xf>
    <xf numFmtId="0" fontId="2" fillId="10" borderId="1" xfId="1" applyFont="1" applyFill="1" applyBorder="1" applyAlignment="1">
      <alignment horizontal="center" vertical="center" wrapText="1"/>
    </xf>
    <xf numFmtId="0" fontId="2" fillId="17" borderId="1" xfId="1" applyFont="1" applyFill="1" applyBorder="1" applyAlignment="1">
      <alignment horizontal="center" vertical="center" wrapText="1"/>
    </xf>
    <xf numFmtId="0" fontId="2" fillId="14" borderId="2" xfId="1" applyFont="1" applyFill="1" applyBorder="1" applyAlignment="1">
      <alignment horizontal="center" vertical="top" wrapText="1"/>
    </xf>
    <xf numFmtId="0" fontId="2" fillId="14" borderId="3" xfId="1" applyFont="1" applyFill="1" applyBorder="1" applyAlignment="1">
      <alignment horizontal="center" vertical="top" wrapText="1"/>
    </xf>
    <xf numFmtId="0" fontId="2" fillId="14" borderId="4" xfId="1" applyFont="1" applyFill="1" applyBorder="1" applyAlignment="1">
      <alignment horizontal="center" vertical="top" wrapText="1"/>
    </xf>
    <xf numFmtId="0" fontId="2" fillId="8" borderId="2" xfId="1" applyFont="1" applyFill="1" applyBorder="1" applyAlignment="1">
      <alignment horizontal="center" vertical="top" wrapText="1"/>
    </xf>
    <xf numFmtId="0" fontId="2" fillId="8" borderId="3" xfId="1" applyFont="1" applyFill="1" applyBorder="1" applyAlignment="1">
      <alignment horizontal="center" vertical="top" wrapText="1"/>
    </xf>
    <xf numFmtId="0" fontId="2" fillId="8" borderId="4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ABFFFAA6-8E01-4A5E-AD26-0A8905BF7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headers="0" backgroundRefresh="0" connectionId="1" xr16:uid="{4EB3D850-4E50-4BDB-9374-B5F96F2E8A9A}" autoFormatId="0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dep"/>
      <queryTableField id="2" name="name_dep"/>
    </queryTableFields>
  </queryTableRefresh>
</query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4A36-1D9A-418A-B5DD-2F9EF63342FA}">
  <sheetPr>
    <outlinePr summaryBelow="0"/>
  </sheetPr>
  <dimension ref="A1:ES131"/>
  <sheetViews>
    <sheetView tabSelected="1" topLeftCell="A3" zoomScale="85" zoomScaleNormal="85" workbookViewId="0">
      <pane xSplit="2" ySplit="3" topLeftCell="C112" activePane="bottomRight" state="frozen"/>
      <selection activeCell="A3" sqref="A3"/>
      <selection pane="topRight" activeCell="C3" sqref="C3"/>
      <selection pane="bottomLeft" activeCell="A6" sqref="A6"/>
      <selection pane="bottomRight" activeCell="B119" sqref="B119"/>
    </sheetView>
  </sheetViews>
  <sheetFormatPr defaultColWidth="9.140625" defaultRowHeight="12.75" outlineLevelRow="1" outlineLevelCol="1" x14ac:dyDescent="0.2"/>
  <cols>
    <col min="1" max="1" width="6.140625" style="26" customWidth="1"/>
    <col min="2" max="2" width="45.28515625" style="26" customWidth="1"/>
    <col min="3" max="3" width="17.7109375" style="26" customWidth="1"/>
    <col min="4" max="5" width="17.5703125" style="26" customWidth="1"/>
    <col min="6" max="7" width="12.7109375" style="26" customWidth="1"/>
    <col min="8" max="8" width="19.7109375" style="26" hidden="1" customWidth="1"/>
    <col min="9" max="9" width="17.5703125" style="26" hidden="1" customWidth="1"/>
    <col min="10" max="10" width="18" style="26" hidden="1" customWidth="1"/>
    <col min="11" max="11" width="12.7109375" style="26" hidden="1" customWidth="1"/>
    <col min="12" max="12" width="15.28515625" style="26" hidden="1" customWidth="1"/>
    <col min="13" max="13" width="18.28515625" style="26" customWidth="1"/>
    <col min="14" max="15" width="18" style="26" customWidth="1"/>
    <col min="16" max="17" width="12.7109375" style="26" customWidth="1"/>
    <col min="18" max="18" width="18.28515625" style="26" hidden="1" customWidth="1"/>
    <col min="19" max="19" width="18" style="26" hidden="1" customWidth="1"/>
    <col min="20" max="20" width="17.28515625" style="26" hidden="1" customWidth="1"/>
    <col min="21" max="27" width="14.140625" style="26" hidden="1" customWidth="1"/>
    <col min="28" max="28" width="18.28515625" style="26" hidden="1" customWidth="1"/>
    <col min="29" max="29" width="18" style="26" hidden="1" customWidth="1"/>
    <col min="30" max="32" width="15.5703125" style="26" hidden="1" customWidth="1"/>
    <col min="33" max="33" width="18.28515625" style="26" customWidth="1"/>
    <col min="34" max="34" width="18" style="26" customWidth="1"/>
    <col min="35" max="35" width="15.7109375" style="26" customWidth="1"/>
    <col min="36" max="37" width="12.7109375" style="26" customWidth="1"/>
    <col min="38" max="38" width="18.28515625" style="26" customWidth="1"/>
    <col min="39" max="39" width="18" style="26" customWidth="1"/>
    <col min="40" max="40" width="16.42578125" style="26" customWidth="1"/>
    <col min="41" max="42" width="12.7109375" style="26" customWidth="1"/>
    <col min="43" max="43" width="18.28515625" style="26" hidden="1" customWidth="1"/>
    <col min="44" max="44" width="18" style="26" hidden="1" customWidth="1"/>
    <col min="45" max="45" width="15.85546875" style="26" hidden="1" customWidth="1"/>
    <col min="46" max="46" width="12.7109375" style="26" hidden="1" customWidth="1"/>
    <col min="47" max="47" width="14.140625" style="26" hidden="1" customWidth="1"/>
    <col min="48" max="48" width="18.140625" style="26" hidden="1" customWidth="1"/>
    <col min="49" max="49" width="19" style="26" hidden="1" customWidth="1"/>
    <col min="50" max="50" width="17" style="26" hidden="1" customWidth="1"/>
    <col min="51" max="52" width="12.7109375" style="45" hidden="1" customWidth="1"/>
    <col min="53" max="53" width="18.28515625" style="26" hidden="1" customWidth="1"/>
    <col min="54" max="54" width="18" style="26" hidden="1" customWidth="1"/>
    <col min="55" max="55" width="16.7109375" style="26" hidden="1" customWidth="1"/>
    <col min="56" max="57" width="12.7109375" style="26" hidden="1" customWidth="1"/>
    <col min="58" max="58" width="18.28515625" style="26" hidden="1" customWidth="1"/>
    <col min="59" max="59" width="18" style="26" hidden="1" customWidth="1"/>
    <col min="60" max="60" width="15.85546875" style="26" hidden="1" customWidth="1"/>
    <col min="61" max="62" width="12.7109375" style="26" hidden="1" customWidth="1"/>
    <col min="63" max="63" width="18.28515625" style="26" hidden="1" customWidth="1"/>
    <col min="64" max="64" width="18" style="26" hidden="1" customWidth="1"/>
    <col min="65" max="65" width="16.7109375" style="26" hidden="1" customWidth="1"/>
    <col min="66" max="67" width="12.7109375" style="26" hidden="1" customWidth="1"/>
    <col min="68" max="68" width="18.28515625" style="26" hidden="1" customWidth="1"/>
    <col min="69" max="69" width="18" style="26" hidden="1" customWidth="1"/>
    <col min="70" max="70" width="13.7109375" style="26" hidden="1" customWidth="1"/>
    <col min="71" max="72" width="12.7109375" style="26" hidden="1" customWidth="1"/>
    <col min="73" max="73" width="18.28515625" style="26" hidden="1" customWidth="1"/>
    <col min="74" max="74" width="18" style="26" hidden="1" customWidth="1"/>
    <col min="75" max="75" width="15.140625" style="26" hidden="1" customWidth="1"/>
    <col min="76" max="77" width="12.7109375" style="26" hidden="1" customWidth="1"/>
    <col min="78" max="78" width="18.28515625" style="26" hidden="1" customWidth="1"/>
    <col min="79" max="79" width="18" style="26" hidden="1" customWidth="1"/>
    <col min="80" max="80" width="15.42578125" style="26" hidden="1" customWidth="1"/>
    <col min="81" max="82" width="12.7109375" style="26" hidden="1" customWidth="1"/>
    <col min="83" max="83" width="18.28515625" style="26" hidden="1" customWidth="1"/>
    <col min="84" max="84" width="18" style="26" hidden="1" customWidth="1"/>
    <col min="85" max="85" width="14.7109375" style="26" hidden="1" customWidth="1"/>
    <col min="86" max="87" width="12.7109375" style="26" hidden="1" customWidth="1"/>
    <col min="88" max="88" width="15.5703125" style="45" hidden="1" customWidth="1"/>
    <col min="89" max="90" width="15.85546875" style="45" hidden="1" customWidth="1"/>
    <col min="91" max="92" width="12.7109375" style="26" hidden="1" customWidth="1"/>
    <col min="93" max="93" width="18.28515625" style="26" hidden="1" customWidth="1"/>
    <col min="94" max="94" width="18" style="26" hidden="1" customWidth="1"/>
    <col min="95" max="95" width="15.85546875" style="26" hidden="1" customWidth="1"/>
    <col min="96" max="97" width="12.7109375" style="26" hidden="1" customWidth="1"/>
    <col min="98" max="98" width="18.28515625" style="26" hidden="1" customWidth="1"/>
    <col min="99" max="99" width="18" style="26" hidden="1" customWidth="1"/>
    <col min="100" max="100" width="14.85546875" style="26" hidden="1" customWidth="1"/>
    <col min="101" max="102" width="12.7109375" style="26" hidden="1" customWidth="1"/>
    <col min="103" max="103" width="18.28515625" style="26" hidden="1" customWidth="1"/>
    <col min="104" max="104" width="18" style="26" hidden="1" customWidth="1"/>
    <col min="105" max="105" width="14.85546875" style="26" hidden="1" customWidth="1"/>
    <col min="106" max="107" width="12.7109375" style="26" hidden="1" customWidth="1"/>
    <col min="108" max="108" width="18.28515625" style="26" hidden="1" customWidth="1"/>
    <col min="109" max="109" width="18" style="26" hidden="1" customWidth="1"/>
    <col min="110" max="110" width="14.7109375" style="26" hidden="1" customWidth="1"/>
    <col min="111" max="112" width="12.7109375" style="26" hidden="1" customWidth="1"/>
    <col min="113" max="113" width="18.28515625" style="26" hidden="1" customWidth="1"/>
    <col min="114" max="114" width="18" style="26" hidden="1" customWidth="1"/>
    <col min="115" max="115" width="14.5703125" style="26" hidden="1" customWidth="1"/>
    <col min="116" max="117" width="14.28515625" style="26" hidden="1" customWidth="1"/>
    <col min="118" max="118" width="18" style="26" hidden="1" customWidth="1"/>
    <col min="119" max="119" width="14.7109375" style="26" hidden="1" customWidth="1"/>
    <col min="120" max="120" width="14.28515625" style="26" hidden="1" customWidth="1"/>
    <col min="121" max="121" width="18.28515625" style="26" hidden="1" customWidth="1"/>
    <col min="122" max="122" width="18" style="26" hidden="1" customWidth="1"/>
    <col min="123" max="123" width="14.140625" style="26" hidden="1" customWidth="1"/>
    <col min="124" max="125" width="12.7109375" style="26" hidden="1" customWidth="1"/>
    <col min="126" max="126" width="18.28515625" style="26" hidden="1" customWidth="1"/>
    <col min="127" max="128" width="14.7109375" style="26" hidden="1" customWidth="1" outlineLevel="1"/>
    <col min="129" max="130" width="12.7109375" style="26" hidden="1" customWidth="1" outlineLevel="1"/>
    <col min="131" max="131" width="9.140625" style="26" collapsed="1"/>
    <col min="132" max="16384" width="9.140625" style="26"/>
  </cols>
  <sheetData>
    <row r="1" spans="1:130" s="1" customFormat="1" ht="20.100000000000001" customHeight="1" x14ac:dyDescent="0.3">
      <c r="C1" s="2" t="s">
        <v>0</v>
      </c>
    </row>
    <row r="2" spans="1:130" s="1" customFormat="1" ht="20.100000000000001" customHeight="1" x14ac:dyDescent="0.25"/>
    <row r="3" spans="1:130" s="4" customFormat="1" ht="83.25" customHeight="1" x14ac:dyDescent="0.2">
      <c r="A3" s="3"/>
      <c r="B3" s="3"/>
      <c r="C3" s="53" t="s">
        <v>1</v>
      </c>
      <c r="D3" s="54"/>
      <c r="E3" s="54"/>
      <c r="F3" s="54"/>
      <c r="G3" s="54"/>
      <c r="H3" s="55" t="s">
        <v>2</v>
      </c>
      <c r="I3" s="56"/>
      <c r="J3" s="56"/>
      <c r="K3" s="56"/>
      <c r="L3" s="57"/>
      <c r="M3" s="58" t="s">
        <v>3</v>
      </c>
      <c r="N3" s="59"/>
      <c r="O3" s="59"/>
      <c r="P3" s="59"/>
      <c r="Q3" s="60"/>
      <c r="R3" s="61" t="s">
        <v>4</v>
      </c>
      <c r="S3" s="62"/>
      <c r="T3" s="62"/>
      <c r="U3" s="62"/>
      <c r="V3" s="63"/>
      <c r="W3" s="64" t="s">
        <v>5</v>
      </c>
      <c r="X3" s="65"/>
      <c r="Y3" s="65"/>
      <c r="Z3" s="65"/>
      <c r="AA3" s="66"/>
      <c r="AB3" s="50" t="s">
        <v>6</v>
      </c>
      <c r="AC3" s="51"/>
      <c r="AD3" s="51"/>
      <c r="AE3" s="51"/>
      <c r="AF3" s="52"/>
      <c r="AG3" s="70" t="s">
        <v>7</v>
      </c>
      <c r="AH3" s="71"/>
      <c r="AI3" s="71"/>
      <c r="AJ3" s="71"/>
      <c r="AK3" s="72"/>
      <c r="AL3" s="73" t="s">
        <v>8</v>
      </c>
      <c r="AM3" s="74"/>
      <c r="AN3" s="74"/>
      <c r="AO3" s="74"/>
      <c r="AP3" s="75"/>
      <c r="AQ3" s="76" t="s">
        <v>9</v>
      </c>
      <c r="AR3" s="77"/>
      <c r="AS3" s="77"/>
      <c r="AT3" s="77"/>
      <c r="AU3" s="78"/>
      <c r="AV3" s="55" t="s">
        <v>10</v>
      </c>
      <c r="AW3" s="56"/>
      <c r="AX3" s="56"/>
      <c r="AY3" s="56"/>
      <c r="AZ3" s="57"/>
      <c r="BA3" s="79" t="s">
        <v>11</v>
      </c>
      <c r="BB3" s="80"/>
      <c r="BC3" s="80"/>
      <c r="BD3" s="80"/>
      <c r="BE3" s="81"/>
      <c r="BF3" s="82" t="s">
        <v>12</v>
      </c>
      <c r="BG3" s="83"/>
      <c r="BH3" s="83"/>
      <c r="BI3" s="83"/>
      <c r="BJ3" s="83"/>
      <c r="BK3" s="84" t="s">
        <v>13</v>
      </c>
      <c r="BL3" s="85"/>
      <c r="BM3" s="85"/>
      <c r="BN3" s="85"/>
      <c r="BO3" s="86"/>
      <c r="BP3" s="87" t="s">
        <v>14</v>
      </c>
      <c r="BQ3" s="88"/>
      <c r="BR3" s="88"/>
      <c r="BS3" s="88"/>
      <c r="BT3" s="89"/>
      <c r="BU3" s="90" t="s">
        <v>15</v>
      </c>
      <c r="BV3" s="91"/>
      <c r="BW3" s="91"/>
      <c r="BX3" s="91"/>
      <c r="BY3" s="92"/>
      <c r="BZ3" s="93" t="s">
        <v>16</v>
      </c>
      <c r="CA3" s="94"/>
      <c r="CB3" s="94"/>
      <c r="CC3" s="94"/>
      <c r="CD3" s="95"/>
      <c r="CE3" s="96" t="s">
        <v>17</v>
      </c>
      <c r="CF3" s="97"/>
      <c r="CG3" s="97"/>
      <c r="CH3" s="97"/>
      <c r="CI3" s="98"/>
      <c r="CJ3" s="67" t="s">
        <v>18</v>
      </c>
      <c r="CK3" s="68"/>
      <c r="CL3" s="68"/>
      <c r="CM3" s="68"/>
      <c r="CN3" s="69"/>
      <c r="CO3" s="101" t="s">
        <v>19</v>
      </c>
      <c r="CP3" s="102"/>
      <c r="CQ3" s="102"/>
      <c r="CR3" s="102"/>
      <c r="CS3" s="103"/>
      <c r="CT3" s="101" t="s">
        <v>20</v>
      </c>
      <c r="CU3" s="102"/>
      <c r="CV3" s="102"/>
      <c r="CW3" s="102"/>
      <c r="CX3" s="103"/>
      <c r="CY3" s="104" t="s">
        <v>21</v>
      </c>
      <c r="CZ3" s="105"/>
      <c r="DA3" s="105"/>
      <c r="DB3" s="105"/>
      <c r="DC3" s="106"/>
      <c r="DD3" s="76" t="s">
        <v>22</v>
      </c>
      <c r="DE3" s="77"/>
      <c r="DF3" s="77"/>
      <c r="DG3" s="77"/>
      <c r="DH3" s="78"/>
      <c r="DI3" s="73" t="s">
        <v>23</v>
      </c>
      <c r="DJ3" s="74"/>
      <c r="DK3" s="74"/>
      <c r="DL3" s="74"/>
      <c r="DM3" s="75"/>
      <c r="DN3" s="58" t="s">
        <v>24</v>
      </c>
      <c r="DO3" s="59"/>
      <c r="DP3" s="60"/>
      <c r="DQ3" s="99" t="s">
        <v>25</v>
      </c>
      <c r="DR3" s="99"/>
      <c r="DS3" s="99"/>
      <c r="DT3" s="99"/>
      <c r="DU3" s="76"/>
      <c r="DV3" s="100" t="s">
        <v>26</v>
      </c>
      <c r="DW3" s="100"/>
      <c r="DX3" s="100"/>
      <c r="DY3" s="100"/>
      <c r="DZ3" s="100"/>
    </row>
    <row r="4" spans="1:130" s="7" customFormat="1" ht="60" x14ac:dyDescent="0.2">
      <c r="A4" s="3"/>
      <c r="B4" s="5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28</v>
      </c>
      <c r="S4" s="6" t="s">
        <v>29</v>
      </c>
      <c r="T4" s="6" t="s">
        <v>30</v>
      </c>
      <c r="U4" s="6" t="s">
        <v>31</v>
      </c>
      <c r="V4" s="6" t="s">
        <v>32</v>
      </c>
      <c r="W4" s="6" t="s">
        <v>28</v>
      </c>
      <c r="X4" s="6" t="s">
        <v>29</v>
      </c>
      <c r="Y4" s="6" t="s">
        <v>30</v>
      </c>
      <c r="Z4" s="6" t="s">
        <v>31</v>
      </c>
      <c r="AA4" s="6" t="s">
        <v>32</v>
      </c>
      <c r="AB4" s="6" t="s">
        <v>28</v>
      </c>
      <c r="AC4" s="6" t="s">
        <v>29</v>
      </c>
      <c r="AD4" s="6" t="s">
        <v>30</v>
      </c>
      <c r="AE4" s="6" t="s">
        <v>31</v>
      </c>
      <c r="AF4" s="6" t="s">
        <v>32</v>
      </c>
      <c r="AG4" s="6" t="s">
        <v>28</v>
      </c>
      <c r="AH4" s="6" t="s">
        <v>29</v>
      </c>
      <c r="AI4" s="6" t="s">
        <v>30</v>
      </c>
      <c r="AJ4" s="6" t="s">
        <v>31</v>
      </c>
      <c r="AK4" s="6" t="s">
        <v>32</v>
      </c>
      <c r="AL4" s="6" t="s">
        <v>28</v>
      </c>
      <c r="AM4" s="6" t="s">
        <v>29</v>
      </c>
      <c r="AN4" s="6" t="s">
        <v>30</v>
      </c>
      <c r="AO4" s="6" t="s">
        <v>31</v>
      </c>
      <c r="AP4" s="6" t="s">
        <v>32</v>
      </c>
      <c r="AQ4" s="6" t="s">
        <v>28</v>
      </c>
      <c r="AR4" s="6" t="s">
        <v>29</v>
      </c>
      <c r="AS4" s="6" t="s">
        <v>30</v>
      </c>
      <c r="AT4" s="6" t="s">
        <v>31</v>
      </c>
      <c r="AU4" s="6" t="s">
        <v>32</v>
      </c>
      <c r="AV4" s="6" t="s">
        <v>28</v>
      </c>
      <c r="AW4" s="6" t="s">
        <v>29</v>
      </c>
      <c r="AX4" s="6" t="s">
        <v>30</v>
      </c>
      <c r="AY4" s="6" t="s">
        <v>31</v>
      </c>
      <c r="AZ4" s="6" t="s">
        <v>32</v>
      </c>
      <c r="BA4" s="6" t="s">
        <v>28</v>
      </c>
      <c r="BB4" s="6" t="s">
        <v>29</v>
      </c>
      <c r="BC4" s="6" t="s">
        <v>30</v>
      </c>
      <c r="BD4" s="6" t="s">
        <v>31</v>
      </c>
      <c r="BE4" s="6" t="s">
        <v>32</v>
      </c>
      <c r="BF4" s="6" t="s">
        <v>28</v>
      </c>
      <c r="BG4" s="6" t="s">
        <v>29</v>
      </c>
      <c r="BH4" s="6" t="s">
        <v>30</v>
      </c>
      <c r="BI4" s="6" t="s">
        <v>31</v>
      </c>
      <c r="BJ4" s="6" t="s">
        <v>32</v>
      </c>
      <c r="BK4" s="6" t="s">
        <v>28</v>
      </c>
      <c r="BL4" s="6" t="s">
        <v>29</v>
      </c>
      <c r="BM4" s="6" t="s">
        <v>30</v>
      </c>
      <c r="BN4" s="6" t="s">
        <v>31</v>
      </c>
      <c r="BO4" s="6" t="s">
        <v>32</v>
      </c>
      <c r="BP4" s="6" t="s">
        <v>28</v>
      </c>
      <c r="BQ4" s="6" t="s">
        <v>29</v>
      </c>
      <c r="BR4" s="6" t="s">
        <v>30</v>
      </c>
      <c r="BS4" s="6" t="s">
        <v>31</v>
      </c>
      <c r="BT4" s="6" t="s">
        <v>32</v>
      </c>
      <c r="BU4" s="6" t="s">
        <v>28</v>
      </c>
      <c r="BV4" s="6" t="s">
        <v>29</v>
      </c>
      <c r="BW4" s="6" t="s">
        <v>30</v>
      </c>
      <c r="BX4" s="6" t="s">
        <v>31</v>
      </c>
      <c r="BY4" s="6" t="s">
        <v>32</v>
      </c>
      <c r="BZ4" s="6" t="s">
        <v>28</v>
      </c>
      <c r="CA4" s="6" t="s">
        <v>29</v>
      </c>
      <c r="CB4" s="6" t="s">
        <v>30</v>
      </c>
      <c r="CC4" s="6" t="s">
        <v>31</v>
      </c>
      <c r="CD4" s="6" t="s">
        <v>32</v>
      </c>
      <c r="CE4" s="6" t="s">
        <v>28</v>
      </c>
      <c r="CF4" s="6" t="s">
        <v>29</v>
      </c>
      <c r="CG4" s="6" t="s">
        <v>30</v>
      </c>
      <c r="CH4" s="6" t="s">
        <v>31</v>
      </c>
      <c r="CI4" s="6" t="s">
        <v>32</v>
      </c>
      <c r="CJ4" s="6" t="s">
        <v>28</v>
      </c>
      <c r="CK4" s="6" t="s">
        <v>29</v>
      </c>
      <c r="CL4" s="6" t="s">
        <v>30</v>
      </c>
      <c r="CM4" s="6" t="s">
        <v>31</v>
      </c>
      <c r="CN4" s="6" t="s">
        <v>32</v>
      </c>
      <c r="CO4" s="6" t="s">
        <v>28</v>
      </c>
      <c r="CP4" s="6" t="s">
        <v>29</v>
      </c>
      <c r="CQ4" s="6" t="s">
        <v>30</v>
      </c>
      <c r="CR4" s="6" t="s">
        <v>31</v>
      </c>
      <c r="CS4" s="6" t="s">
        <v>32</v>
      </c>
      <c r="CT4" s="6" t="s">
        <v>28</v>
      </c>
      <c r="CU4" s="6" t="s">
        <v>29</v>
      </c>
      <c r="CV4" s="6" t="s">
        <v>30</v>
      </c>
      <c r="CW4" s="6" t="s">
        <v>31</v>
      </c>
      <c r="CX4" s="6" t="s">
        <v>32</v>
      </c>
      <c r="CY4" s="6" t="s">
        <v>28</v>
      </c>
      <c r="CZ4" s="6" t="s">
        <v>29</v>
      </c>
      <c r="DA4" s="6" t="s">
        <v>30</v>
      </c>
      <c r="DB4" s="6" t="s">
        <v>31</v>
      </c>
      <c r="DC4" s="6" t="s">
        <v>32</v>
      </c>
      <c r="DD4" s="6" t="s">
        <v>28</v>
      </c>
      <c r="DE4" s="6" t="s">
        <v>29</v>
      </c>
      <c r="DF4" s="6" t="s">
        <v>30</v>
      </c>
      <c r="DG4" s="6" t="s">
        <v>31</v>
      </c>
      <c r="DH4" s="6" t="s">
        <v>32</v>
      </c>
      <c r="DI4" s="6" t="s">
        <v>28</v>
      </c>
      <c r="DJ4" s="6" t="s">
        <v>29</v>
      </c>
      <c r="DK4" s="6" t="s">
        <v>30</v>
      </c>
      <c r="DL4" s="6" t="s">
        <v>31</v>
      </c>
      <c r="DM4" s="6" t="s">
        <v>32</v>
      </c>
      <c r="DN4" s="6" t="s">
        <v>29</v>
      </c>
      <c r="DO4" s="6" t="s">
        <v>30</v>
      </c>
      <c r="DP4" s="6" t="s">
        <v>32</v>
      </c>
      <c r="DQ4" s="6" t="s">
        <v>28</v>
      </c>
      <c r="DR4" s="6" t="s">
        <v>29</v>
      </c>
      <c r="DS4" s="6" t="s">
        <v>30</v>
      </c>
      <c r="DT4" s="6" t="s">
        <v>31</v>
      </c>
      <c r="DU4" s="6" t="s">
        <v>32</v>
      </c>
      <c r="DV4" s="6" t="s">
        <v>28</v>
      </c>
      <c r="DW4" s="6" t="s">
        <v>29</v>
      </c>
      <c r="DX4" s="6" t="s">
        <v>30</v>
      </c>
      <c r="DY4" s="6" t="s">
        <v>31</v>
      </c>
      <c r="DZ4" s="6" t="s">
        <v>32</v>
      </c>
    </row>
    <row r="5" spans="1:130" s="9" customFormat="1" ht="18" customHeight="1" x14ac:dyDescent="0.25">
      <c r="A5" s="8" t="s">
        <v>33</v>
      </c>
      <c r="B5" s="8" t="s">
        <v>34</v>
      </c>
      <c r="C5" s="8">
        <v>1</v>
      </c>
      <c r="D5" s="8">
        <f>C5+1</f>
        <v>2</v>
      </c>
      <c r="E5" s="8">
        <f>D5+1</f>
        <v>3</v>
      </c>
      <c r="F5" s="8">
        <f t="shared" ref="F5:BQ5" si="0">E5+1</f>
        <v>4</v>
      </c>
      <c r="G5" s="8">
        <f t="shared" si="0"/>
        <v>5</v>
      </c>
      <c r="H5" s="8">
        <f t="shared" si="0"/>
        <v>6</v>
      </c>
      <c r="I5" s="8">
        <f>H5+1</f>
        <v>7</v>
      </c>
      <c r="J5" s="8">
        <f t="shared" si="0"/>
        <v>8</v>
      </c>
      <c r="K5" s="8">
        <f t="shared" si="0"/>
        <v>9</v>
      </c>
      <c r="L5" s="8">
        <f t="shared" si="0"/>
        <v>10</v>
      </c>
      <c r="M5" s="8">
        <f t="shared" si="0"/>
        <v>11</v>
      </c>
      <c r="N5" s="8">
        <f t="shared" si="0"/>
        <v>12</v>
      </c>
      <c r="O5" s="8">
        <f t="shared" si="0"/>
        <v>13</v>
      </c>
      <c r="P5" s="8">
        <f t="shared" si="0"/>
        <v>14</v>
      </c>
      <c r="Q5" s="8">
        <f t="shared" si="0"/>
        <v>15</v>
      </c>
      <c r="R5" s="8">
        <f t="shared" si="0"/>
        <v>16</v>
      </c>
      <c r="S5" s="8">
        <f t="shared" si="0"/>
        <v>17</v>
      </c>
      <c r="T5" s="8">
        <f t="shared" si="0"/>
        <v>18</v>
      </c>
      <c r="U5" s="8">
        <f t="shared" si="0"/>
        <v>19</v>
      </c>
      <c r="V5" s="8">
        <f t="shared" si="0"/>
        <v>20</v>
      </c>
      <c r="W5" s="8">
        <f t="shared" si="0"/>
        <v>21</v>
      </c>
      <c r="X5" s="8">
        <f t="shared" si="0"/>
        <v>22</v>
      </c>
      <c r="Y5" s="8">
        <f t="shared" si="0"/>
        <v>23</v>
      </c>
      <c r="Z5" s="8">
        <f t="shared" si="0"/>
        <v>24</v>
      </c>
      <c r="AA5" s="8">
        <f t="shared" si="0"/>
        <v>25</v>
      </c>
      <c r="AB5" s="8">
        <f t="shared" si="0"/>
        <v>26</v>
      </c>
      <c r="AC5" s="8">
        <f t="shared" si="0"/>
        <v>27</v>
      </c>
      <c r="AD5" s="8">
        <f t="shared" si="0"/>
        <v>28</v>
      </c>
      <c r="AE5" s="8">
        <f t="shared" si="0"/>
        <v>29</v>
      </c>
      <c r="AF5" s="8">
        <f t="shared" si="0"/>
        <v>30</v>
      </c>
      <c r="AG5" s="8">
        <f t="shared" si="0"/>
        <v>31</v>
      </c>
      <c r="AH5" s="8">
        <f t="shared" si="0"/>
        <v>32</v>
      </c>
      <c r="AI5" s="8">
        <f t="shared" si="0"/>
        <v>33</v>
      </c>
      <c r="AJ5" s="8">
        <f t="shared" si="0"/>
        <v>34</v>
      </c>
      <c r="AK5" s="8">
        <f t="shared" si="0"/>
        <v>35</v>
      </c>
      <c r="AL5" s="8">
        <f t="shared" si="0"/>
        <v>36</v>
      </c>
      <c r="AM5" s="8">
        <f t="shared" si="0"/>
        <v>37</v>
      </c>
      <c r="AN5" s="8">
        <f t="shared" si="0"/>
        <v>38</v>
      </c>
      <c r="AO5" s="8">
        <f t="shared" si="0"/>
        <v>39</v>
      </c>
      <c r="AP5" s="8">
        <f t="shared" si="0"/>
        <v>40</v>
      </c>
      <c r="AQ5" s="8">
        <f t="shared" si="0"/>
        <v>41</v>
      </c>
      <c r="AR5" s="8">
        <f t="shared" si="0"/>
        <v>42</v>
      </c>
      <c r="AS5" s="8">
        <f t="shared" si="0"/>
        <v>43</v>
      </c>
      <c r="AT5" s="8">
        <f t="shared" si="0"/>
        <v>44</v>
      </c>
      <c r="AU5" s="8">
        <f t="shared" si="0"/>
        <v>45</v>
      </c>
      <c r="AV5" s="8">
        <f t="shared" si="0"/>
        <v>46</v>
      </c>
      <c r="AW5" s="8">
        <f t="shared" si="0"/>
        <v>47</v>
      </c>
      <c r="AX5" s="8">
        <f t="shared" si="0"/>
        <v>48</v>
      </c>
      <c r="AY5" s="8">
        <f t="shared" si="0"/>
        <v>49</v>
      </c>
      <c r="AZ5" s="8">
        <f t="shared" si="0"/>
        <v>50</v>
      </c>
      <c r="BA5" s="8">
        <f t="shared" si="0"/>
        <v>51</v>
      </c>
      <c r="BB5" s="8">
        <f t="shared" si="0"/>
        <v>52</v>
      </c>
      <c r="BC5" s="8">
        <f t="shared" si="0"/>
        <v>53</v>
      </c>
      <c r="BD5" s="8">
        <f t="shared" si="0"/>
        <v>54</v>
      </c>
      <c r="BE5" s="8">
        <f t="shared" si="0"/>
        <v>55</v>
      </c>
      <c r="BF5" s="8">
        <f t="shared" si="0"/>
        <v>56</v>
      </c>
      <c r="BG5" s="8">
        <f t="shared" si="0"/>
        <v>57</v>
      </c>
      <c r="BH5" s="8">
        <f t="shared" si="0"/>
        <v>58</v>
      </c>
      <c r="BI5" s="8">
        <f t="shared" si="0"/>
        <v>59</v>
      </c>
      <c r="BJ5" s="8">
        <f t="shared" si="0"/>
        <v>60</v>
      </c>
      <c r="BK5" s="8">
        <f t="shared" si="0"/>
        <v>61</v>
      </c>
      <c r="BL5" s="8">
        <f t="shared" si="0"/>
        <v>62</v>
      </c>
      <c r="BM5" s="8">
        <f t="shared" si="0"/>
        <v>63</v>
      </c>
      <c r="BN5" s="8">
        <f t="shared" si="0"/>
        <v>64</v>
      </c>
      <c r="BO5" s="8">
        <f t="shared" si="0"/>
        <v>65</v>
      </c>
      <c r="BP5" s="8">
        <f t="shared" si="0"/>
        <v>66</v>
      </c>
      <c r="BQ5" s="8">
        <f t="shared" si="0"/>
        <v>67</v>
      </c>
      <c r="BR5" s="8">
        <f t="shared" ref="BR5:DZ5" si="1">BQ5+1</f>
        <v>68</v>
      </c>
      <c r="BS5" s="8">
        <f t="shared" si="1"/>
        <v>69</v>
      </c>
      <c r="BT5" s="8">
        <f t="shared" si="1"/>
        <v>70</v>
      </c>
      <c r="BU5" s="8">
        <f t="shared" si="1"/>
        <v>71</v>
      </c>
      <c r="BV5" s="8">
        <f t="shared" si="1"/>
        <v>72</v>
      </c>
      <c r="BW5" s="8">
        <f t="shared" si="1"/>
        <v>73</v>
      </c>
      <c r="BX5" s="8">
        <f t="shared" si="1"/>
        <v>74</v>
      </c>
      <c r="BY5" s="8">
        <f t="shared" si="1"/>
        <v>75</v>
      </c>
      <c r="BZ5" s="8">
        <f t="shared" si="1"/>
        <v>76</v>
      </c>
      <c r="CA5" s="8">
        <f t="shared" si="1"/>
        <v>77</v>
      </c>
      <c r="CB5" s="8">
        <f t="shared" si="1"/>
        <v>78</v>
      </c>
      <c r="CC5" s="8">
        <f t="shared" si="1"/>
        <v>79</v>
      </c>
      <c r="CD5" s="8">
        <f t="shared" si="1"/>
        <v>80</v>
      </c>
      <c r="CE5" s="8">
        <f t="shared" si="1"/>
        <v>81</v>
      </c>
      <c r="CF5" s="8">
        <f t="shared" si="1"/>
        <v>82</v>
      </c>
      <c r="CG5" s="8">
        <f t="shared" si="1"/>
        <v>83</v>
      </c>
      <c r="CH5" s="8">
        <f t="shared" si="1"/>
        <v>84</v>
      </c>
      <c r="CI5" s="8">
        <f t="shared" si="1"/>
        <v>85</v>
      </c>
      <c r="CJ5" s="8">
        <f t="shared" si="1"/>
        <v>86</v>
      </c>
      <c r="CK5" s="8">
        <f t="shared" si="1"/>
        <v>87</v>
      </c>
      <c r="CL5" s="8">
        <f t="shared" si="1"/>
        <v>88</v>
      </c>
      <c r="CM5" s="8">
        <f t="shared" si="1"/>
        <v>89</v>
      </c>
      <c r="CN5" s="8">
        <f t="shared" si="1"/>
        <v>90</v>
      </c>
      <c r="CO5" s="8">
        <f t="shared" si="1"/>
        <v>91</v>
      </c>
      <c r="CP5" s="8">
        <f t="shared" si="1"/>
        <v>92</v>
      </c>
      <c r="CQ5" s="8">
        <f t="shared" si="1"/>
        <v>93</v>
      </c>
      <c r="CR5" s="8">
        <f t="shared" si="1"/>
        <v>94</v>
      </c>
      <c r="CS5" s="8">
        <f t="shared" si="1"/>
        <v>95</v>
      </c>
      <c r="CT5" s="8">
        <f t="shared" si="1"/>
        <v>96</v>
      </c>
      <c r="CU5" s="8">
        <f t="shared" si="1"/>
        <v>97</v>
      </c>
      <c r="CV5" s="8">
        <f t="shared" si="1"/>
        <v>98</v>
      </c>
      <c r="CW5" s="8">
        <f t="shared" si="1"/>
        <v>99</v>
      </c>
      <c r="CX5" s="8">
        <f t="shared" si="1"/>
        <v>100</v>
      </c>
      <c r="CY5" s="8">
        <f t="shared" si="1"/>
        <v>101</v>
      </c>
      <c r="CZ5" s="8">
        <f t="shared" si="1"/>
        <v>102</v>
      </c>
      <c r="DA5" s="8">
        <f t="shared" si="1"/>
        <v>103</v>
      </c>
      <c r="DB5" s="8">
        <f t="shared" si="1"/>
        <v>104</v>
      </c>
      <c r="DC5" s="8">
        <f t="shared" si="1"/>
        <v>105</v>
      </c>
      <c r="DD5" s="8">
        <f t="shared" si="1"/>
        <v>106</v>
      </c>
      <c r="DE5" s="8">
        <f t="shared" si="1"/>
        <v>107</v>
      </c>
      <c r="DF5" s="8">
        <f t="shared" si="1"/>
        <v>108</v>
      </c>
      <c r="DG5" s="8">
        <f t="shared" si="1"/>
        <v>109</v>
      </c>
      <c r="DH5" s="8">
        <f t="shared" si="1"/>
        <v>110</v>
      </c>
      <c r="DI5" s="8">
        <f t="shared" si="1"/>
        <v>111</v>
      </c>
      <c r="DJ5" s="8">
        <f t="shared" si="1"/>
        <v>112</v>
      </c>
      <c r="DK5" s="8">
        <f t="shared" si="1"/>
        <v>113</v>
      </c>
      <c r="DL5" s="8">
        <f t="shared" si="1"/>
        <v>114</v>
      </c>
      <c r="DM5" s="8">
        <f t="shared" si="1"/>
        <v>115</v>
      </c>
      <c r="DN5" s="8">
        <f t="shared" si="1"/>
        <v>116</v>
      </c>
      <c r="DO5" s="8">
        <f t="shared" si="1"/>
        <v>117</v>
      </c>
      <c r="DP5" s="8">
        <f t="shared" si="1"/>
        <v>118</v>
      </c>
      <c r="DQ5" s="8">
        <f t="shared" si="1"/>
        <v>119</v>
      </c>
      <c r="DR5" s="8">
        <f t="shared" si="1"/>
        <v>120</v>
      </c>
      <c r="DS5" s="8">
        <f t="shared" si="1"/>
        <v>121</v>
      </c>
      <c r="DT5" s="8">
        <f t="shared" si="1"/>
        <v>122</v>
      </c>
      <c r="DU5" s="8">
        <f t="shared" si="1"/>
        <v>123</v>
      </c>
      <c r="DV5" s="8">
        <f t="shared" si="1"/>
        <v>124</v>
      </c>
      <c r="DW5" s="8">
        <f t="shared" si="1"/>
        <v>125</v>
      </c>
      <c r="DX5" s="8">
        <f t="shared" si="1"/>
        <v>126</v>
      </c>
      <c r="DY5" s="8">
        <f t="shared" si="1"/>
        <v>127</v>
      </c>
      <c r="DZ5" s="8">
        <f t="shared" si="1"/>
        <v>128</v>
      </c>
    </row>
    <row r="6" spans="1:130" s="15" customFormat="1" ht="32.1" customHeight="1" x14ac:dyDescent="0.25">
      <c r="A6" s="10"/>
      <c r="B6" s="11" t="s">
        <v>35</v>
      </c>
      <c r="C6" s="12">
        <f>SUM(C7:C11)</f>
        <v>95203211.25</v>
      </c>
      <c r="D6" s="12">
        <f>SUM(D7:D11)</f>
        <v>41390689.820000015</v>
      </c>
      <c r="E6" s="12">
        <v>36531594.689999998</v>
      </c>
      <c r="F6" s="13">
        <f t="shared" ref="F6:F69" si="2">IF(D6&lt;=0," ",IF(D6/C6*100&gt;200,"СВ.200",D6/C6))</f>
        <v>0.43476148836313561</v>
      </c>
      <c r="G6" s="13">
        <f t="shared" ref="G6:G69" si="3">IF(E6=0," ",IF(D6/E6*100&gt;200,"св.200",D6/E6))</f>
        <v>1.1330107588029856</v>
      </c>
      <c r="H6" s="12">
        <f>SUM(H7:H11)</f>
        <v>0</v>
      </c>
      <c r="I6" s="12">
        <f>SUM(I7:I11)</f>
        <v>0</v>
      </c>
      <c r="J6" s="12">
        <v>31600205.640000001</v>
      </c>
      <c r="K6" s="13" t="str">
        <f t="shared" ref="K6:K69" si="4">IF(I6&lt;=0," ",IF(I6/H6*100&gt;200,"СВ.200",I6/H6))</f>
        <v xml:space="preserve"> </v>
      </c>
      <c r="L6" s="13">
        <f t="shared" ref="L6:L69" si="5">IF(J6=0," ",IF(I6/J6*100&gt;200,"св.200",I6/J6))</f>
        <v>0</v>
      </c>
      <c r="M6" s="12">
        <f>SUM(M7:M11)</f>
        <v>67794913.710000008</v>
      </c>
      <c r="N6" s="12">
        <f>SUM(N7:N11)</f>
        <v>29426912.419999998</v>
      </c>
      <c r="O6" s="12">
        <v>24942209.829999998</v>
      </c>
      <c r="P6" s="13">
        <f t="shared" ref="P6:P52" si="6">IF(N6&lt;=0," ",IF(N6/M6*100&gt;200,"СВ.200",N6/M6))</f>
        <v>0.4340578195272401</v>
      </c>
      <c r="Q6" s="13">
        <f t="shared" ref="Q6:Q52" si="7">IF(O6=0," ",IF(N6/O6*100&gt;200,"св.200",N6/O6))</f>
        <v>1.1798037391460754</v>
      </c>
      <c r="R6" s="12">
        <f>SUM(R7:R11)</f>
        <v>0</v>
      </c>
      <c r="S6" s="12">
        <f>SUM(S7:S11)</f>
        <v>0</v>
      </c>
      <c r="T6" s="12">
        <v>1715379.75</v>
      </c>
      <c r="U6" s="13" t="str">
        <f t="shared" ref="U6:U52" si="8">IF(S6&lt;=0," ",IF(S6/R6*100&gt;200,"СВ.200",S6/R6))</f>
        <v xml:space="preserve"> </v>
      </c>
      <c r="V6" s="13">
        <f t="shared" ref="V6:V52" si="9">IF(T6=0," ",IF(S6/T6*100&gt;200,"св.200",S6/T6))</f>
        <v>0</v>
      </c>
      <c r="W6" s="12">
        <f>SUM(W7:W11)</f>
        <v>0</v>
      </c>
      <c r="X6" s="12">
        <f>SUM(X7:X11)</f>
        <v>0</v>
      </c>
      <c r="Y6" s="12">
        <v>0</v>
      </c>
      <c r="Z6" s="13" t="str">
        <f t="shared" ref="Z6:Z52" si="10">IF(X6&lt;=0," ",IF(X6/W6*100&gt;200,"СВ.200",X6/W6))</f>
        <v xml:space="preserve"> </v>
      </c>
      <c r="AA6" s="13" t="str">
        <f t="shared" ref="AA6:AA52" si="11">IF(Y6=0," ",IF(X6/Y6*100&gt;200,"св.200",X6/Y6))</f>
        <v xml:space="preserve"> </v>
      </c>
      <c r="AB6" s="12">
        <f>SUM(AB7:AB11)</f>
        <v>0</v>
      </c>
      <c r="AC6" s="12">
        <f>SUM(AC7:AC11)</f>
        <v>0</v>
      </c>
      <c r="AD6" s="12">
        <v>275038.40000000002</v>
      </c>
      <c r="AE6" s="13" t="str">
        <f t="shared" ref="AE6:AE52" si="12">IF(AC6&lt;=0," ",IF(AC6/AB6*100&gt;200,"СВ.200",AC6/AB6))</f>
        <v xml:space="preserve"> </v>
      </c>
      <c r="AF6" s="13">
        <f t="shared" ref="AF6:AF52" si="13">IF(AD6=0," ",IF(AC6/AD6*100&gt;200,"св.200",AC6/AD6))</f>
        <v>0</v>
      </c>
      <c r="AG6" s="12">
        <f>SUM(AG7:AG11)</f>
        <v>3062000</v>
      </c>
      <c r="AH6" s="12">
        <f>SUM(AH7:AH11)</f>
        <v>935908.52</v>
      </c>
      <c r="AI6" s="12">
        <v>599166.49000000011</v>
      </c>
      <c r="AJ6" s="13">
        <f t="shared" ref="AJ6:AJ52" si="14">IF(AH6&lt;=0," ",IF(AH6/AG6*100&gt;200,"СВ.200",AH6/AG6))</f>
        <v>0.30565268451992161</v>
      </c>
      <c r="AK6" s="13">
        <f t="shared" ref="AK6:AK52" si="15">IF(AI6=0," ",IF(AH6/AI6*100&gt;200,"св.200",AH6/AI6))</f>
        <v>1.5620174619578606</v>
      </c>
      <c r="AL6" s="12">
        <f>SUM(AL7:AL11)</f>
        <v>10325100</v>
      </c>
      <c r="AM6" s="12">
        <f>SUM(AM7:AM11)</f>
        <v>4235239.4899999993</v>
      </c>
      <c r="AN6" s="12">
        <v>4068411.17</v>
      </c>
      <c r="AO6" s="13">
        <f t="shared" ref="AO6:AO52" si="16">IF(AM6&lt;=0," ",IF(AM6/AL6*100&gt;200,"СВ.200",AM6/AL6))</f>
        <v>0.41018871391076106</v>
      </c>
      <c r="AP6" s="13">
        <f t="shared" ref="AP6:AP52" si="17">IF(AN6=0," ",IF(AM6/AN6*100&gt;200,"св.200",AM6/AN6))</f>
        <v>1.0410057668777857</v>
      </c>
      <c r="AQ6" s="12">
        <f>SUM(AQ7:AQ11)</f>
        <v>0</v>
      </c>
      <c r="AR6" s="12">
        <f>SUM(AR7:AR11)</f>
        <v>0</v>
      </c>
      <c r="AS6" s="12">
        <v>0</v>
      </c>
      <c r="AT6" s="13" t="str">
        <f t="shared" ref="AT6:AT52" si="18">IF(AR6&lt;=0," ",IF(AR6/AQ6*100&gt;200,"СВ.200",AR6/AQ6))</f>
        <v xml:space="preserve"> </v>
      </c>
      <c r="AU6" s="13" t="str">
        <f t="shared" ref="AU6:AU52" si="19">IF(AS6=0," ",IF(AR6/AS6*100&gt;200,"св.200",AR6/AS6))</f>
        <v xml:space="preserve"> </v>
      </c>
      <c r="AV6" s="12">
        <f>SUM(AV7:AV11)</f>
        <v>0</v>
      </c>
      <c r="AW6" s="12">
        <f>SUM(AW7:AW11)</f>
        <v>0</v>
      </c>
      <c r="AX6" s="12">
        <v>4931389.05</v>
      </c>
      <c r="AY6" s="13" t="str">
        <f t="shared" ref="AY6:AY69" si="20">IF(AW6&lt;=0," ",IF(AW6/AV6*100&gt;200,"СВ.200",AW6/AV6))</f>
        <v xml:space="preserve"> </v>
      </c>
      <c r="AZ6" s="13">
        <f t="shared" ref="AZ6:AZ69" si="21">IF(AX6=0," ",IF(AW6/AX6*100&gt;200,"св.200",AW6/AX6))</f>
        <v>0</v>
      </c>
      <c r="BA6" s="12">
        <f>SUM(BA7:BA11)</f>
        <v>0</v>
      </c>
      <c r="BB6" s="12">
        <f>SUM(BB7:BB11)</f>
        <v>0</v>
      </c>
      <c r="BC6" s="12">
        <v>708185.12</v>
      </c>
      <c r="BD6" s="13" t="str">
        <f t="shared" ref="BD6:BD52" si="22">IF(BB6&lt;=0," ",IF(BB6/BA6*100&gt;200,"СВ.200",BB6/BA6))</f>
        <v xml:space="preserve"> </v>
      </c>
      <c r="BE6" s="13">
        <f t="shared" ref="BE6:BE52" si="23">IF(BC6=0," ",IF(BB6/BC6*100&gt;200,"св.200",BB6/BC6))</f>
        <v>0</v>
      </c>
      <c r="BF6" s="12">
        <f>SUM(BF7:BF11)</f>
        <v>0</v>
      </c>
      <c r="BG6" s="12">
        <f>SUM(BG7:BG11)</f>
        <v>0</v>
      </c>
      <c r="BH6" s="12">
        <v>0</v>
      </c>
      <c r="BI6" s="13" t="str">
        <f t="shared" ref="BI6:BI48" si="24">IF(BG6&lt;=0," ",IF(BG6/BF6*100&gt;200,"СВ.200",BG6/BF6))</f>
        <v xml:space="preserve"> </v>
      </c>
      <c r="BJ6" s="13" t="str">
        <f t="shared" ref="BJ6:BJ52" si="25">IF(BH6=0," ",IF(BG6/BH6*100&gt;200,"св.200",BG6/BH6))</f>
        <v xml:space="preserve"> </v>
      </c>
      <c r="BK6" s="12">
        <f>SUM(BK7:BK11)</f>
        <v>0</v>
      </c>
      <c r="BL6" s="12">
        <f>SUM(BL7:BL11)</f>
        <v>0</v>
      </c>
      <c r="BM6" s="12">
        <v>0</v>
      </c>
      <c r="BN6" s="13" t="str">
        <f t="shared" ref="BN6:BN52" si="26">IF(BL6&lt;=0," ",IF(BL6/BK6*100&gt;200,"СВ.200",BL6/BK6))</f>
        <v xml:space="preserve"> </v>
      </c>
      <c r="BO6" s="13" t="str">
        <f t="shared" ref="BO6:BO52" si="27">IF(BM6=0," ",IF(BL6/BM6*100&gt;200,"св.200",BL6/BM6))</f>
        <v xml:space="preserve"> </v>
      </c>
      <c r="BP6" s="12">
        <f>SUM(BP7:BP11)</f>
        <v>0</v>
      </c>
      <c r="BQ6" s="12">
        <f>SUM(BQ7:BQ11)</f>
        <v>0</v>
      </c>
      <c r="BR6" s="12">
        <v>0</v>
      </c>
      <c r="BS6" s="13" t="str">
        <f t="shared" ref="BS6:BS52" si="28">IF(BQ6&lt;=0," ",IF(BQ6/BP6*100&gt;200,"СВ.200",BQ6/BP6))</f>
        <v xml:space="preserve"> </v>
      </c>
      <c r="BT6" s="13" t="str">
        <f t="shared" ref="BT6:BT52" si="29">IF(BR6=0," ",IF(BQ6/BR6*100&gt;200,"св.200",BQ6/BR6))</f>
        <v xml:space="preserve"> </v>
      </c>
      <c r="BU6" s="12">
        <f>SUM(BU7:BU11)</f>
        <v>0</v>
      </c>
      <c r="BV6" s="12">
        <f>SUM(BV7:BV11)</f>
        <v>0</v>
      </c>
      <c r="BW6" s="12">
        <v>403158.70999999996</v>
      </c>
      <c r="BX6" s="13" t="str">
        <f t="shared" ref="BX6:BX52" si="30">IF(BV6&lt;=0," ",IF(BV6/BU6*100&gt;200,"СВ.200",BV6/BU6))</f>
        <v xml:space="preserve"> </v>
      </c>
      <c r="BY6" s="13">
        <f t="shared" ref="BY6:BY52" si="31">IF(BW6=0," ",IF(BV6/BW6*100&gt;200,"св.200",BV6/BW6))</f>
        <v>0</v>
      </c>
      <c r="BZ6" s="12">
        <f>SUM(BZ7:BZ11)</f>
        <v>0</v>
      </c>
      <c r="CA6" s="12">
        <f>SUM(CA7:CA11)</f>
        <v>0</v>
      </c>
      <c r="CB6" s="12">
        <v>364244.96</v>
      </c>
      <c r="CC6" s="13" t="str">
        <f t="shared" ref="CC6:CC52" si="32">IF(CA6&lt;=0," ",IF(CA6/BZ6*100&gt;200,"СВ.200",CA6/BZ6))</f>
        <v xml:space="preserve"> </v>
      </c>
      <c r="CD6" s="13">
        <f t="shared" ref="CD6:CD52" si="33">IF(CB6=0," ",IF(CA6/CB6*100&gt;200,"св.200",CA6/CB6))</f>
        <v>0</v>
      </c>
      <c r="CE6" s="12">
        <f>SUM(CE7:CE11)</f>
        <v>0</v>
      </c>
      <c r="CF6" s="12">
        <f>SUM(CF7:CF11)</f>
        <v>0</v>
      </c>
      <c r="CG6" s="12">
        <v>941390.62</v>
      </c>
      <c r="CH6" s="13" t="str">
        <f t="shared" ref="CH6:CH50" si="34">IF(CF6&lt;=0," ",IF(CF6/CE6*100&gt;200,"СВ.200",CF6/CE6))</f>
        <v xml:space="preserve"> </v>
      </c>
      <c r="CI6" s="13">
        <f t="shared" ref="CI6:CI52" si="35">IF(CG6=0," ",IF(CF6/CG6*100&gt;200,"св.200",CF6/CG6))</f>
        <v>0</v>
      </c>
      <c r="CJ6" s="12">
        <f>SUM(CJ7:CJ11)</f>
        <v>0</v>
      </c>
      <c r="CK6" s="12">
        <f>SUM(CK7:CK11)</f>
        <v>0</v>
      </c>
      <c r="CL6" s="14">
        <v>1168514.8799999999</v>
      </c>
      <c r="CM6" s="13" t="str">
        <f t="shared" ref="CM6:CM52" si="36">IF(CK6&lt;=0," ",IF(CK6/CJ6*100&gt;200,"СВ.200",CK6/CJ6))</f>
        <v xml:space="preserve"> </v>
      </c>
      <c r="CN6" s="13">
        <f t="shared" ref="CN6:CN52" si="37">IF(CL6=0," ",IF(CK6/CL6*100&gt;200,"св.200",CK6/CL6))</f>
        <v>0</v>
      </c>
      <c r="CO6" s="12">
        <f>SUM(CO7:CO11)</f>
        <v>0</v>
      </c>
      <c r="CP6" s="12">
        <f>SUM(CP7:CP11)</f>
        <v>0</v>
      </c>
      <c r="CQ6" s="12">
        <v>791958.63</v>
      </c>
      <c r="CR6" s="13" t="str">
        <f t="shared" ref="CR6:CR52" si="38">IF(CP6&lt;=0," ",IF(CP6/CO6*100&gt;200,"СВ.200",CP6/CO6))</f>
        <v xml:space="preserve"> </v>
      </c>
      <c r="CS6" s="13">
        <f t="shared" ref="CS6:CS52" si="39">IF(CQ6=0," ",IF(CP6/CQ6*100&gt;200,"св.200",CP6/CQ6))</f>
        <v>0</v>
      </c>
      <c r="CT6" s="12">
        <f>SUM(CT7:CT11)</f>
        <v>0</v>
      </c>
      <c r="CU6" s="12">
        <f>SUM(CU7:CU11)</f>
        <v>0</v>
      </c>
      <c r="CV6" s="12">
        <v>376556.25</v>
      </c>
      <c r="CW6" s="13" t="str">
        <f t="shared" ref="CW6:CW52" si="40">IF(CU6&lt;=0," ",IF(CU6/CT6*100&gt;200,"СВ.200",CU6/CT6))</f>
        <v xml:space="preserve"> </v>
      </c>
      <c r="CX6" s="13">
        <f t="shared" ref="CX6:CX52" si="41">IF(CV6=0," ",IF(CU6/CV6*100&gt;200,"св.200",CU6/CV6))</f>
        <v>0</v>
      </c>
      <c r="CY6" s="12">
        <f>SUM(CY7:CY11)</f>
        <v>0</v>
      </c>
      <c r="CZ6" s="12">
        <f>SUM(CZ7:CZ11)</f>
        <v>0</v>
      </c>
      <c r="DA6" s="12">
        <v>0</v>
      </c>
      <c r="DB6" s="13" t="str">
        <f t="shared" ref="DB6:DB52" si="42">IF(CZ6&lt;=0," ",IF(CZ6/CY6*100&gt;200,"СВ.200",CZ6/CY6))</f>
        <v xml:space="preserve"> </v>
      </c>
      <c r="DC6" s="13" t="str">
        <f t="shared" ref="DC6:DC52" si="43">IF(DA6=0," ",IF(CZ6/DA6*100&gt;200,"св.200",CZ6/DA6))</f>
        <v xml:space="preserve"> </v>
      </c>
      <c r="DD6" s="12">
        <f>SUM(DD7:DD11)</f>
        <v>0</v>
      </c>
      <c r="DE6" s="12">
        <f>SUM(DE7:DE11)</f>
        <v>0</v>
      </c>
      <c r="DF6" s="12">
        <v>220361.05</v>
      </c>
      <c r="DG6" s="13" t="str">
        <f t="shared" ref="DG6:DG52" si="44">IF(DE6&lt;=0," ",IF(DE6/DD6*100&gt;200,"СВ.200",DE6/DD6))</f>
        <v xml:space="preserve"> </v>
      </c>
      <c r="DH6" s="13">
        <f t="shared" ref="DH6:DH52" si="45">IF(DF6=0," ",IF(DE6/DF6*100&gt;200,"св.200",DE6/DF6))</f>
        <v>0</v>
      </c>
      <c r="DI6" s="12">
        <f>SUM(DI7:DI11)</f>
        <v>0</v>
      </c>
      <c r="DJ6" s="12">
        <f>SUM(DJ7:DJ11)</f>
        <v>0</v>
      </c>
      <c r="DK6" s="12">
        <v>0</v>
      </c>
      <c r="DL6" s="13" t="str">
        <f t="shared" ref="DL6:DL52" si="46">IF(DJ6&lt;=0," ",IF(DJ6/DI6*100&gt;200,"СВ.200",DJ6/DI6))</f>
        <v xml:space="preserve"> </v>
      </c>
      <c r="DM6" s="13" t="str">
        <f t="shared" ref="DM6:DM52" si="47">IF(DK6=0," ",IF(DJ6/DK6*100&gt;200,"св.200",DJ6/DK6))</f>
        <v xml:space="preserve"> </v>
      </c>
      <c r="DN6" s="12">
        <f>SUM(DN7:DN11)</f>
        <v>0</v>
      </c>
      <c r="DO6" s="12">
        <v>4416.01</v>
      </c>
      <c r="DP6" s="13" t="str">
        <f>IF(DN6=0," ",IF(DN6/DO6*100&gt;200,"св.200",DN6/DO6))</f>
        <v xml:space="preserve"> </v>
      </c>
      <c r="DQ6" s="12">
        <f>SUM(DQ7:DQ11)</f>
        <v>0</v>
      </c>
      <c r="DR6" s="12">
        <f>SUM(DR7:DR11)</f>
        <v>0</v>
      </c>
      <c r="DS6" s="12">
        <v>144979.37000000002</v>
      </c>
      <c r="DT6" s="13" t="str">
        <f t="shared" ref="DT6:DT52" si="48">IF(DR6&lt;=0," ",IF(DR6/DQ6*100&gt;200,"СВ.200",DR6/DQ6))</f>
        <v xml:space="preserve"> </v>
      </c>
      <c r="DU6" s="13">
        <f t="shared" ref="DU6:DU52" si="49">IF(DS6=0," ",IF(DR6/DS6*100&gt;200,"св.200",DR6/DS6))</f>
        <v>0</v>
      </c>
      <c r="DV6" s="12">
        <f>SUM(DV7:DV11)</f>
        <v>0</v>
      </c>
      <c r="DW6" s="12">
        <f>SUM(DW7:DW11)</f>
        <v>0</v>
      </c>
      <c r="DX6" s="12">
        <v>976138.33000000007</v>
      </c>
      <c r="DY6" s="13" t="str">
        <f t="shared" ref="DY6:DY52" si="50">IF(DW6&lt;=0," ",IF(DW6/DV6*100&gt;200,"СВ.200",DW6/DV6))</f>
        <v xml:space="preserve"> </v>
      </c>
      <c r="DZ6" s="13">
        <f t="shared" ref="DZ6:DZ51" si="51">IF(DX6=0," ",IF(DW6/DX6*100&gt;200,"св.200",DW6/DX6))</f>
        <v>0</v>
      </c>
    </row>
    <row r="7" spans="1:130" s="21" customFormat="1" ht="17.25" customHeight="1" outlineLevel="1" x14ac:dyDescent="0.25">
      <c r="A7" s="16">
        <v>11</v>
      </c>
      <c r="B7" s="17" t="s">
        <v>36</v>
      </c>
      <c r="C7" s="18">
        <v>63111106.980000004</v>
      </c>
      <c r="D7" s="18">
        <v>28183585.340000007</v>
      </c>
      <c r="E7" s="18">
        <v>22306234.649999999</v>
      </c>
      <c r="F7" s="19">
        <f t="shared" si="2"/>
        <v>0.44657092370335738</v>
      </c>
      <c r="G7" s="19">
        <f t="shared" si="3"/>
        <v>1.2634846616750717</v>
      </c>
      <c r="H7" s="18"/>
      <c r="I7" s="18"/>
      <c r="J7" s="18">
        <v>20704966.669999998</v>
      </c>
      <c r="K7" s="19" t="str">
        <f t="shared" si="4"/>
        <v xml:space="preserve"> </v>
      </c>
      <c r="L7" s="19">
        <f t="shared" si="5"/>
        <v>0</v>
      </c>
      <c r="M7" s="18">
        <v>48542642</v>
      </c>
      <c r="N7" s="18">
        <v>20584981.420000002</v>
      </c>
      <c r="O7" s="20">
        <v>17050780.59</v>
      </c>
      <c r="P7" s="19">
        <f t="shared" si="6"/>
        <v>0.42405976625664504</v>
      </c>
      <c r="Q7" s="19">
        <f t="shared" si="7"/>
        <v>1.2072750166096649</v>
      </c>
      <c r="R7" s="18"/>
      <c r="S7" s="18"/>
      <c r="T7" s="20">
        <v>872022.43</v>
      </c>
      <c r="U7" s="19" t="str">
        <f t="shared" si="8"/>
        <v xml:space="preserve"> </v>
      </c>
      <c r="V7" s="19">
        <f t="shared" si="9"/>
        <v>0</v>
      </c>
      <c r="W7" s="18"/>
      <c r="X7" s="18"/>
      <c r="Y7" s="18"/>
      <c r="Z7" s="19" t="str">
        <f t="shared" si="10"/>
        <v xml:space="preserve"> </v>
      </c>
      <c r="AA7" s="19" t="str">
        <f t="shared" si="11"/>
        <v xml:space="preserve"> </v>
      </c>
      <c r="AB7" s="18"/>
      <c r="AC7" s="18"/>
      <c r="AD7" s="20">
        <v>78992</v>
      </c>
      <c r="AE7" s="19" t="str">
        <f t="shared" si="12"/>
        <v xml:space="preserve"> </v>
      </c>
      <c r="AF7" s="19">
        <f t="shared" si="13"/>
        <v>0</v>
      </c>
      <c r="AG7" s="18">
        <v>1200000</v>
      </c>
      <c r="AH7" s="18">
        <v>520626.12</v>
      </c>
      <c r="AI7" s="20">
        <v>75442.59</v>
      </c>
      <c r="AJ7" s="19">
        <f t="shared" si="14"/>
        <v>0.43385509999999999</v>
      </c>
      <c r="AK7" s="19" t="str">
        <f t="shared" si="15"/>
        <v>св.200</v>
      </c>
      <c r="AL7" s="18">
        <v>4547100</v>
      </c>
      <c r="AM7" s="18">
        <v>2441018.08</v>
      </c>
      <c r="AN7" s="20">
        <v>2627729.06</v>
      </c>
      <c r="AO7" s="19">
        <f t="shared" si="16"/>
        <v>0.53682964526841281</v>
      </c>
      <c r="AP7" s="19">
        <f t="shared" si="17"/>
        <v>0.92894587846130527</v>
      </c>
      <c r="AQ7" s="18"/>
      <c r="AR7" s="18"/>
      <c r="AS7" s="20"/>
      <c r="AT7" s="19" t="str">
        <f t="shared" si="18"/>
        <v xml:space="preserve"> </v>
      </c>
      <c r="AU7" s="19" t="str">
        <f t="shared" si="19"/>
        <v xml:space="preserve"> </v>
      </c>
      <c r="AV7" s="18">
        <f t="shared" ref="AV7:AV11" si="52">BA7+BF7+BK7+BP7+BU7+BZ7+CE7+CJ7+CY7+DD7+DI7+DQ7+DV7</f>
        <v>0</v>
      </c>
      <c r="AW7" s="18">
        <f t="shared" ref="AW7:AW11" si="53">BB7+BG7+BL7+BQ7+BV7+CA7+CF7+CK7+CZ7+DE7+DJ7+DN7+DR7+DW7</f>
        <v>0</v>
      </c>
      <c r="AX7" s="18">
        <v>1601267.98</v>
      </c>
      <c r="AY7" s="19" t="str">
        <f t="shared" si="20"/>
        <v xml:space="preserve"> </v>
      </c>
      <c r="AZ7" s="19">
        <f t="shared" si="21"/>
        <v>0</v>
      </c>
      <c r="BA7" s="18"/>
      <c r="BB7" s="18"/>
      <c r="BC7" s="20">
        <v>510563.68</v>
      </c>
      <c r="BD7" s="19" t="str">
        <f t="shared" si="22"/>
        <v xml:space="preserve"> </v>
      </c>
      <c r="BE7" s="19">
        <f t="shared" si="23"/>
        <v>0</v>
      </c>
      <c r="BF7" s="18"/>
      <c r="BG7" s="18"/>
      <c r="BH7" s="20"/>
      <c r="BI7" s="19" t="str">
        <f t="shared" si="24"/>
        <v xml:space="preserve"> </v>
      </c>
      <c r="BJ7" s="19" t="str">
        <f t="shared" si="25"/>
        <v xml:space="preserve"> </v>
      </c>
      <c r="BK7" s="18"/>
      <c r="BL7" s="18"/>
      <c r="BM7" s="20"/>
      <c r="BN7" s="19" t="str">
        <f t="shared" si="26"/>
        <v xml:space="preserve"> </v>
      </c>
      <c r="BO7" s="19" t="str">
        <f t="shared" si="27"/>
        <v xml:space="preserve"> </v>
      </c>
      <c r="BP7" s="18"/>
      <c r="BQ7" s="18"/>
      <c r="BR7" s="20"/>
      <c r="BS7" s="19" t="str">
        <f t="shared" si="28"/>
        <v xml:space="preserve"> </v>
      </c>
      <c r="BT7" s="19" t="str">
        <f t="shared" si="29"/>
        <v xml:space="preserve"> </v>
      </c>
      <c r="BU7" s="18"/>
      <c r="BV7" s="18"/>
      <c r="BW7" s="20"/>
      <c r="BX7" s="19" t="str">
        <f t="shared" si="30"/>
        <v xml:space="preserve"> </v>
      </c>
      <c r="BY7" s="19" t="str">
        <f t="shared" si="31"/>
        <v xml:space="preserve"> </v>
      </c>
      <c r="BZ7" s="18"/>
      <c r="CA7" s="18"/>
      <c r="CB7" s="20">
        <v>88644.96</v>
      </c>
      <c r="CC7" s="19"/>
      <c r="CD7" s="19">
        <f t="shared" si="33"/>
        <v>0</v>
      </c>
      <c r="CE7" s="18"/>
      <c r="CF7" s="18"/>
      <c r="CG7" s="20"/>
      <c r="CH7" s="19" t="str">
        <f t="shared" si="34"/>
        <v xml:space="preserve"> </v>
      </c>
      <c r="CI7" s="19" t="str">
        <f t="shared" si="35"/>
        <v xml:space="preserve"> </v>
      </c>
      <c r="CJ7" s="18">
        <f t="shared" ref="CJ7:CK11" si="54">CO7+CT7</f>
        <v>0</v>
      </c>
      <c r="CK7" s="18">
        <f t="shared" si="54"/>
        <v>0</v>
      </c>
      <c r="CL7" s="18">
        <v>707282.28</v>
      </c>
      <c r="CM7" s="19" t="str">
        <f t="shared" si="36"/>
        <v xml:space="preserve"> </v>
      </c>
      <c r="CN7" s="19">
        <f t="shared" si="37"/>
        <v>0</v>
      </c>
      <c r="CO7" s="18"/>
      <c r="CP7" s="18"/>
      <c r="CQ7" s="20">
        <v>707282.28</v>
      </c>
      <c r="CR7" s="19" t="str">
        <f t="shared" si="38"/>
        <v xml:space="preserve"> </v>
      </c>
      <c r="CS7" s="19">
        <f t="shared" si="39"/>
        <v>0</v>
      </c>
      <c r="CT7" s="18"/>
      <c r="CU7" s="18"/>
      <c r="CV7" s="20"/>
      <c r="CW7" s="19" t="str">
        <f t="shared" si="40"/>
        <v xml:space="preserve"> </v>
      </c>
      <c r="CX7" s="19" t="str">
        <f t="shared" si="41"/>
        <v xml:space="preserve"> </v>
      </c>
      <c r="CY7" s="18"/>
      <c r="CZ7" s="18"/>
      <c r="DA7" s="20"/>
      <c r="DB7" s="19" t="str">
        <f t="shared" si="42"/>
        <v xml:space="preserve"> </v>
      </c>
      <c r="DC7" s="19" t="str">
        <f t="shared" si="43"/>
        <v xml:space="preserve"> </v>
      </c>
      <c r="DD7" s="18"/>
      <c r="DE7" s="18"/>
      <c r="DF7" s="20">
        <v>220361.05</v>
      </c>
      <c r="DG7" s="19" t="str">
        <f t="shared" si="44"/>
        <v xml:space="preserve"> </v>
      </c>
      <c r="DH7" s="19">
        <f t="shared" si="45"/>
        <v>0</v>
      </c>
      <c r="DI7" s="18"/>
      <c r="DJ7" s="18"/>
      <c r="DK7" s="20"/>
      <c r="DL7" s="19" t="str">
        <f t="shared" si="46"/>
        <v xml:space="preserve"> </v>
      </c>
      <c r="DM7" s="19" t="str">
        <f t="shared" si="47"/>
        <v xml:space="preserve"> </v>
      </c>
      <c r="DN7" s="18"/>
      <c r="DO7" s="20">
        <v>4416.01</v>
      </c>
      <c r="DP7" s="19" t="str">
        <f t="shared" ref="DP7:DP69" si="55">IF(DN7=0," ",IF(DN7/DO7*100&gt;200,"св.200",DN7/DO7))</f>
        <v xml:space="preserve"> </v>
      </c>
      <c r="DQ7" s="18"/>
      <c r="DR7" s="18"/>
      <c r="DS7" s="20"/>
      <c r="DT7" s="19" t="str">
        <f t="shared" si="48"/>
        <v xml:space="preserve"> </v>
      </c>
      <c r="DU7" s="19" t="str">
        <f t="shared" si="49"/>
        <v xml:space="preserve"> </v>
      </c>
      <c r="DV7" s="18"/>
      <c r="DW7" s="18"/>
      <c r="DX7" s="20">
        <v>70000</v>
      </c>
      <c r="DY7" s="19" t="str">
        <f t="shared" si="50"/>
        <v xml:space="preserve"> </v>
      </c>
      <c r="DZ7" s="19">
        <f t="shared" si="51"/>
        <v>0</v>
      </c>
    </row>
    <row r="8" spans="1:130" s="21" customFormat="1" ht="17.25" customHeight="1" outlineLevel="1" x14ac:dyDescent="0.25">
      <c r="A8" s="16">
        <v>12</v>
      </c>
      <c r="B8" s="17" t="s">
        <v>37</v>
      </c>
      <c r="C8" s="18">
        <v>22799847.640000001</v>
      </c>
      <c r="D8" s="18">
        <v>9723642.1000000015</v>
      </c>
      <c r="E8" s="18">
        <v>9224903.0100000016</v>
      </c>
      <c r="F8" s="19">
        <f t="shared" si="2"/>
        <v>0.42647838062482779</v>
      </c>
      <c r="G8" s="19">
        <f t="shared" si="3"/>
        <v>1.0540644264182892</v>
      </c>
      <c r="H8" s="18"/>
      <c r="I8" s="18"/>
      <c r="J8" s="18">
        <v>8359712.0500000007</v>
      </c>
      <c r="K8" s="19" t="str">
        <f t="shared" si="4"/>
        <v xml:space="preserve"> </v>
      </c>
      <c r="L8" s="19">
        <f t="shared" si="5"/>
        <v>0</v>
      </c>
      <c r="M8" s="18">
        <v>15279021.710000001</v>
      </c>
      <c r="N8" s="18">
        <v>6900614.6600000001</v>
      </c>
      <c r="O8" s="20">
        <v>6185130.6500000004</v>
      </c>
      <c r="P8" s="19">
        <f t="shared" si="6"/>
        <v>0.4516398229530364</v>
      </c>
      <c r="Q8" s="19">
        <f t="shared" si="7"/>
        <v>1.1156780754501927</v>
      </c>
      <c r="R8" s="18"/>
      <c r="S8" s="18"/>
      <c r="T8" s="20">
        <v>843357.32</v>
      </c>
      <c r="U8" s="19" t="str">
        <f t="shared" si="8"/>
        <v xml:space="preserve"> </v>
      </c>
      <c r="V8" s="19">
        <f t="shared" si="9"/>
        <v>0</v>
      </c>
      <c r="W8" s="18"/>
      <c r="X8" s="18"/>
      <c r="Y8" s="18"/>
      <c r="Z8" s="19" t="str">
        <f t="shared" si="10"/>
        <v xml:space="preserve"> </v>
      </c>
      <c r="AA8" s="19" t="str">
        <f t="shared" si="11"/>
        <v xml:space="preserve"> </v>
      </c>
      <c r="AB8" s="18"/>
      <c r="AC8" s="18"/>
      <c r="AD8" s="20">
        <v>54654</v>
      </c>
      <c r="AE8" s="19" t="str">
        <f t="shared" si="12"/>
        <v xml:space="preserve"> </v>
      </c>
      <c r="AF8" s="19">
        <f t="shared" si="13"/>
        <v>0</v>
      </c>
      <c r="AG8" s="18">
        <v>1400000</v>
      </c>
      <c r="AH8" s="18">
        <v>315378.71999999997</v>
      </c>
      <c r="AI8" s="20">
        <v>380282.34</v>
      </c>
      <c r="AJ8" s="19">
        <f t="shared" si="14"/>
        <v>0.22527051428571426</v>
      </c>
      <c r="AK8" s="19">
        <f t="shared" si="15"/>
        <v>0.82932780943758777</v>
      </c>
      <c r="AL8" s="18">
        <v>2224000</v>
      </c>
      <c r="AM8" s="18">
        <v>750916.11</v>
      </c>
      <c r="AN8" s="20">
        <v>896287.74</v>
      </c>
      <c r="AO8" s="19">
        <f t="shared" si="16"/>
        <v>0.33764213579136693</v>
      </c>
      <c r="AP8" s="19">
        <f t="shared" si="17"/>
        <v>0.83780696364317109</v>
      </c>
      <c r="AQ8" s="18"/>
      <c r="AR8" s="18"/>
      <c r="AS8" s="20"/>
      <c r="AT8" s="19" t="str">
        <f t="shared" si="18"/>
        <v xml:space="preserve"> </v>
      </c>
      <c r="AU8" s="19" t="str">
        <f t="shared" si="19"/>
        <v xml:space="preserve"> </v>
      </c>
      <c r="AV8" s="18">
        <f t="shared" si="52"/>
        <v>0</v>
      </c>
      <c r="AW8" s="18">
        <f t="shared" si="53"/>
        <v>0</v>
      </c>
      <c r="AX8" s="18">
        <v>865190.96</v>
      </c>
      <c r="AY8" s="19" t="str">
        <f t="shared" si="20"/>
        <v xml:space="preserve"> </v>
      </c>
      <c r="AZ8" s="19">
        <f t="shared" si="21"/>
        <v>0</v>
      </c>
      <c r="BA8" s="18"/>
      <c r="BB8" s="18"/>
      <c r="BC8" s="20">
        <v>197621.44</v>
      </c>
      <c r="BD8" s="19" t="str">
        <f t="shared" si="22"/>
        <v xml:space="preserve"> </v>
      </c>
      <c r="BE8" s="19">
        <f t="shared" si="23"/>
        <v>0</v>
      </c>
      <c r="BF8" s="18"/>
      <c r="BG8" s="18"/>
      <c r="BH8" s="20"/>
      <c r="BI8" s="19" t="str">
        <f t="shared" si="24"/>
        <v xml:space="preserve"> </v>
      </c>
      <c r="BJ8" s="19" t="str">
        <f t="shared" si="25"/>
        <v xml:space="preserve"> </v>
      </c>
      <c r="BK8" s="18"/>
      <c r="BL8" s="18"/>
      <c r="BM8" s="20"/>
      <c r="BN8" s="19" t="str">
        <f t="shared" si="26"/>
        <v xml:space="preserve"> </v>
      </c>
      <c r="BO8" s="19" t="str">
        <f t="shared" si="27"/>
        <v xml:space="preserve"> </v>
      </c>
      <c r="BP8" s="18"/>
      <c r="BQ8" s="18"/>
      <c r="BR8" s="20"/>
      <c r="BS8" s="19" t="str">
        <f t="shared" si="28"/>
        <v xml:space="preserve"> </v>
      </c>
      <c r="BT8" s="19" t="str">
        <f t="shared" si="29"/>
        <v xml:space="preserve"> </v>
      </c>
      <c r="BU8" s="18"/>
      <c r="BV8" s="18"/>
      <c r="BW8" s="20">
        <v>386733.17</v>
      </c>
      <c r="BX8" s="19" t="str">
        <f t="shared" si="30"/>
        <v xml:space="preserve"> </v>
      </c>
      <c r="BY8" s="19">
        <f t="shared" si="31"/>
        <v>0</v>
      </c>
      <c r="BZ8" s="18"/>
      <c r="CA8" s="18"/>
      <c r="CB8" s="20">
        <v>196160</v>
      </c>
      <c r="CC8" s="19" t="str">
        <f t="shared" si="32"/>
        <v xml:space="preserve"> </v>
      </c>
      <c r="CD8" s="19">
        <f t="shared" si="33"/>
        <v>0</v>
      </c>
      <c r="CE8" s="18"/>
      <c r="CF8" s="18"/>
      <c r="CG8" s="20"/>
      <c r="CH8" s="19" t="str">
        <f t="shared" si="34"/>
        <v xml:space="preserve"> </v>
      </c>
      <c r="CI8" s="19" t="str">
        <f t="shared" si="35"/>
        <v xml:space="preserve"> </v>
      </c>
      <c r="CJ8" s="18">
        <f t="shared" si="54"/>
        <v>0</v>
      </c>
      <c r="CK8" s="18">
        <f t="shared" si="54"/>
        <v>0</v>
      </c>
      <c r="CL8" s="18">
        <v>84676.35</v>
      </c>
      <c r="CM8" s="19" t="str">
        <f t="shared" si="36"/>
        <v xml:space="preserve"> </v>
      </c>
      <c r="CN8" s="19">
        <f t="shared" si="37"/>
        <v>0</v>
      </c>
      <c r="CO8" s="18"/>
      <c r="CP8" s="18"/>
      <c r="CQ8" s="20">
        <v>84676.35</v>
      </c>
      <c r="CR8" s="19" t="str">
        <f t="shared" si="38"/>
        <v xml:space="preserve"> </v>
      </c>
      <c r="CS8" s="19">
        <f t="shared" si="39"/>
        <v>0</v>
      </c>
      <c r="CT8" s="18"/>
      <c r="CU8" s="18"/>
      <c r="CV8" s="20"/>
      <c r="CW8" s="19" t="str">
        <f t="shared" si="40"/>
        <v xml:space="preserve"> </v>
      </c>
      <c r="CX8" s="19" t="str">
        <f t="shared" si="41"/>
        <v xml:space="preserve"> </v>
      </c>
      <c r="CY8" s="18"/>
      <c r="CZ8" s="18"/>
      <c r="DA8" s="20"/>
      <c r="DB8" s="19" t="str">
        <f t="shared" si="42"/>
        <v xml:space="preserve"> </v>
      </c>
      <c r="DC8" s="19" t="str">
        <f t="shared" si="43"/>
        <v xml:space="preserve"> </v>
      </c>
      <c r="DD8" s="18"/>
      <c r="DE8" s="18"/>
      <c r="DF8" s="20"/>
      <c r="DG8" s="19" t="str">
        <f t="shared" si="44"/>
        <v xml:space="preserve"> </v>
      </c>
      <c r="DH8" s="19" t="str">
        <f t="shared" si="45"/>
        <v xml:space="preserve"> </v>
      </c>
      <c r="DI8" s="18"/>
      <c r="DJ8" s="18"/>
      <c r="DK8" s="20"/>
      <c r="DL8" s="19" t="str">
        <f t="shared" si="46"/>
        <v xml:space="preserve"> </v>
      </c>
      <c r="DM8" s="19" t="str">
        <f t="shared" si="47"/>
        <v xml:space="preserve"> </v>
      </c>
      <c r="DN8" s="18"/>
      <c r="DO8" s="20"/>
      <c r="DP8" s="19" t="str">
        <f t="shared" si="55"/>
        <v xml:space="preserve"> </v>
      </c>
      <c r="DQ8" s="18"/>
      <c r="DR8" s="18"/>
      <c r="DS8" s="20"/>
      <c r="DT8" s="19" t="str">
        <f t="shared" si="48"/>
        <v xml:space="preserve"> </v>
      </c>
      <c r="DU8" s="19" t="str">
        <f t="shared" si="49"/>
        <v xml:space="preserve"> </v>
      </c>
      <c r="DV8" s="18"/>
      <c r="DW8" s="18"/>
      <c r="DX8" s="20"/>
      <c r="DY8" s="19" t="str">
        <f t="shared" si="50"/>
        <v xml:space="preserve"> </v>
      </c>
      <c r="DZ8" s="19" t="str">
        <f t="shared" si="51"/>
        <v xml:space="preserve"> </v>
      </c>
    </row>
    <row r="9" spans="1:130" s="21" customFormat="1" ht="17.25" customHeight="1" outlineLevel="1" x14ac:dyDescent="0.25">
      <c r="A9" s="16">
        <v>13</v>
      </c>
      <c r="B9" s="17" t="s">
        <v>38</v>
      </c>
      <c r="C9" s="18">
        <v>1955000</v>
      </c>
      <c r="D9" s="18">
        <v>522828.02</v>
      </c>
      <c r="E9" s="18">
        <v>1755847.4100000001</v>
      </c>
      <c r="F9" s="19">
        <f t="shared" si="2"/>
        <v>0.26743121227621486</v>
      </c>
      <c r="G9" s="19">
        <f t="shared" si="3"/>
        <v>0.29776392699181076</v>
      </c>
      <c r="H9" s="18"/>
      <c r="I9" s="18"/>
      <c r="J9" s="18">
        <v>385958.61</v>
      </c>
      <c r="K9" s="19" t="str">
        <f t="shared" si="4"/>
        <v xml:space="preserve"> </v>
      </c>
      <c r="L9" s="19">
        <f t="shared" si="5"/>
        <v>0</v>
      </c>
      <c r="M9" s="18">
        <v>280000</v>
      </c>
      <c r="N9" s="18">
        <v>136618.49</v>
      </c>
      <c r="O9" s="20">
        <v>120015.9</v>
      </c>
      <c r="P9" s="19">
        <f t="shared" si="6"/>
        <v>0.48792317857142853</v>
      </c>
      <c r="Q9" s="19">
        <f t="shared" si="7"/>
        <v>1.13833658706888</v>
      </c>
      <c r="R9" s="18"/>
      <c r="S9" s="18"/>
      <c r="T9" s="20"/>
      <c r="U9" s="19" t="str">
        <f t="shared" si="8"/>
        <v xml:space="preserve"> </v>
      </c>
      <c r="V9" s="19" t="str">
        <f t="shared" si="9"/>
        <v xml:space="preserve"> </v>
      </c>
      <c r="W9" s="18"/>
      <c r="X9" s="18"/>
      <c r="Y9" s="18"/>
      <c r="Z9" s="19" t="str">
        <f t="shared" si="10"/>
        <v xml:space="preserve"> </v>
      </c>
      <c r="AA9" s="19" t="str">
        <f t="shared" si="11"/>
        <v xml:space="preserve"> </v>
      </c>
      <c r="AB9" s="18"/>
      <c r="AC9" s="18"/>
      <c r="AD9" s="20">
        <v>62514</v>
      </c>
      <c r="AE9" s="19" t="str">
        <f t="shared" si="12"/>
        <v xml:space="preserve"> </v>
      </c>
      <c r="AF9" s="19">
        <f t="shared" si="13"/>
        <v>0</v>
      </c>
      <c r="AG9" s="18">
        <v>100000</v>
      </c>
      <c r="AH9" s="18">
        <v>16549.400000000001</v>
      </c>
      <c r="AI9" s="20">
        <v>51340.95</v>
      </c>
      <c r="AJ9" s="19">
        <f t="shared" si="14"/>
        <v>0.165494</v>
      </c>
      <c r="AK9" s="19">
        <f t="shared" si="15"/>
        <v>0.32234308091299446</v>
      </c>
      <c r="AL9" s="18">
        <v>1230000</v>
      </c>
      <c r="AM9" s="18">
        <v>293533.03000000003</v>
      </c>
      <c r="AN9" s="20">
        <v>152087.76</v>
      </c>
      <c r="AO9" s="19">
        <f t="shared" si="16"/>
        <v>0.2386447398373984</v>
      </c>
      <c r="AP9" s="19">
        <f t="shared" si="17"/>
        <v>1.9300240203419394</v>
      </c>
      <c r="AQ9" s="18"/>
      <c r="AR9" s="18"/>
      <c r="AS9" s="20"/>
      <c r="AT9" s="19" t="str">
        <f t="shared" si="18"/>
        <v xml:space="preserve"> </v>
      </c>
      <c r="AU9" s="19" t="str">
        <f t="shared" si="19"/>
        <v xml:space="preserve"> </v>
      </c>
      <c r="AV9" s="18">
        <f t="shared" si="52"/>
        <v>0</v>
      </c>
      <c r="AW9" s="18">
        <f t="shared" si="53"/>
        <v>0</v>
      </c>
      <c r="AX9" s="18">
        <v>1369888.8</v>
      </c>
      <c r="AY9" s="19" t="str">
        <f t="shared" si="20"/>
        <v xml:space="preserve"> </v>
      </c>
      <c r="AZ9" s="19">
        <f t="shared" si="21"/>
        <v>0</v>
      </c>
      <c r="BA9" s="18"/>
      <c r="BB9" s="18"/>
      <c r="BC9" s="20"/>
      <c r="BD9" s="19" t="str">
        <f t="shared" si="22"/>
        <v xml:space="preserve"> </v>
      </c>
      <c r="BE9" s="19" t="str">
        <f t="shared" si="23"/>
        <v xml:space="preserve"> </v>
      </c>
      <c r="BF9" s="18"/>
      <c r="BG9" s="18"/>
      <c r="BH9" s="20"/>
      <c r="BI9" s="19" t="str">
        <f t="shared" si="24"/>
        <v xml:space="preserve"> </v>
      </c>
      <c r="BJ9" s="19" t="str">
        <f t="shared" si="25"/>
        <v xml:space="preserve"> </v>
      </c>
      <c r="BK9" s="18"/>
      <c r="BL9" s="18"/>
      <c r="BM9" s="20"/>
      <c r="BN9" s="19" t="str">
        <f t="shared" si="26"/>
        <v xml:space="preserve"> </v>
      </c>
      <c r="BO9" s="19" t="str">
        <f t="shared" si="27"/>
        <v xml:space="preserve"> </v>
      </c>
      <c r="BP9" s="18"/>
      <c r="BQ9" s="18"/>
      <c r="BR9" s="20"/>
      <c r="BS9" s="19" t="str">
        <f t="shared" si="28"/>
        <v xml:space="preserve"> </v>
      </c>
      <c r="BT9" s="19" t="str">
        <f t="shared" si="29"/>
        <v xml:space="preserve"> </v>
      </c>
      <c r="BU9" s="18"/>
      <c r="BV9" s="18"/>
      <c r="BW9" s="20">
        <v>16425.54</v>
      </c>
      <c r="BX9" s="19" t="str">
        <f t="shared" si="30"/>
        <v xml:space="preserve"> </v>
      </c>
      <c r="BY9" s="19">
        <f t="shared" si="31"/>
        <v>0</v>
      </c>
      <c r="BZ9" s="18"/>
      <c r="CA9" s="18"/>
      <c r="CB9" s="20">
        <v>23750</v>
      </c>
      <c r="CC9" s="19" t="str">
        <f t="shared" si="32"/>
        <v xml:space="preserve"> </v>
      </c>
      <c r="CD9" s="19">
        <f t="shared" si="33"/>
        <v>0</v>
      </c>
      <c r="CE9" s="18"/>
      <c r="CF9" s="18"/>
      <c r="CG9" s="20">
        <v>941390.62</v>
      </c>
      <c r="CH9" s="19" t="str">
        <f t="shared" si="34"/>
        <v xml:space="preserve"> </v>
      </c>
      <c r="CI9" s="19">
        <f t="shared" si="35"/>
        <v>0</v>
      </c>
      <c r="CJ9" s="18">
        <f t="shared" si="54"/>
        <v>0</v>
      </c>
      <c r="CK9" s="18">
        <f t="shared" si="54"/>
        <v>0</v>
      </c>
      <c r="CL9" s="18">
        <v>376556.25</v>
      </c>
      <c r="CM9" s="19" t="str">
        <f t="shared" si="36"/>
        <v xml:space="preserve"> </v>
      </c>
      <c r="CN9" s="19">
        <f t="shared" si="37"/>
        <v>0</v>
      </c>
      <c r="CO9" s="18"/>
      <c r="CP9" s="18"/>
      <c r="CQ9" s="20"/>
      <c r="CR9" s="19" t="str">
        <f t="shared" si="38"/>
        <v xml:space="preserve"> </v>
      </c>
      <c r="CS9" s="19" t="str">
        <f t="shared" si="39"/>
        <v xml:space="preserve"> </v>
      </c>
      <c r="CT9" s="18"/>
      <c r="CU9" s="18"/>
      <c r="CV9" s="20">
        <v>376556.25</v>
      </c>
      <c r="CW9" s="19" t="str">
        <f t="shared" si="40"/>
        <v xml:space="preserve"> </v>
      </c>
      <c r="CX9" s="19">
        <f t="shared" si="41"/>
        <v>0</v>
      </c>
      <c r="CY9" s="18"/>
      <c r="CZ9" s="18"/>
      <c r="DA9" s="20"/>
      <c r="DB9" s="19" t="str">
        <f t="shared" si="42"/>
        <v xml:space="preserve"> </v>
      </c>
      <c r="DC9" s="19" t="str">
        <f t="shared" si="43"/>
        <v xml:space="preserve"> </v>
      </c>
      <c r="DD9" s="18"/>
      <c r="DE9" s="18"/>
      <c r="DF9" s="20"/>
      <c r="DG9" s="19" t="str">
        <f t="shared" si="44"/>
        <v xml:space="preserve"> </v>
      </c>
      <c r="DH9" s="19" t="str">
        <f t="shared" si="45"/>
        <v xml:space="preserve"> </v>
      </c>
      <c r="DI9" s="18"/>
      <c r="DJ9" s="18"/>
      <c r="DK9" s="20"/>
      <c r="DL9" s="19" t="str">
        <f t="shared" si="46"/>
        <v xml:space="preserve"> </v>
      </c>
      <c r="DM9" s="19" t="str">
        <f t="shared" si="47"/>
        <v xml:space="preserve"> </v>
      </c>
      <c r="DN9" s="18"/>
      <c r="DO9" s="20"/>
      <c r="DP9" s="19" t="str">
        <f t="shared" si="55"/>
        <v xml:space="preserve"> </v>
      </c>
      <c r="DQ9" s="18"/>
      <c r="DR9" s="18"/>
      <c r="DS9" s="20">
        <v>11766.39</v>
      </c>
      <c r="DT9" s="19" t="str">
        <f t="shared" si="48"/>
        <v xml:space="preserve"> </v>
      </c>
      <c r="DU9" s="19">
        <f t="shared" si="49"/>
        <v>0</v>
      </c>
      <c r="DV9" s="18"/>
      <c r="DW9" s="18"/>
      <c r="DX9" s="20"/>
      <c r="DY9" s="19" t="str">
        <f t="shared" si="50"/>
        <v xml:space="preserve"> </v>
      </c>
      <c r="DZ9" s="19" t="str">
        <f t="shared" si="51"/>
        <v xml:space="preserve"> </v>
      </c>
    </row>
    <row r="10" spans="1:130" s="21" customFormat="1" ht="17.25" customHeight="1" outlineLevel="1" x14ac:dyDescent="0.25">
      <c r="A10" s="16">
        <v>14</v>
      </c>
      <c r="B10" s="17" t="s">
        <v>39</v>
      </c>
      <c r="C10" s="18">
        <v>3496546</v>
      </c>
      <c r="D10" s="18">
        <v>1294367.99</v>
      </c>
      <c r="E10" s="18">
        <v>1536179.51</v>
      </c>
      <c r="F10" s="19">
        <f t="shared" si="2"/>
        <v>0.37018474517423766</v>
      </c>
      <c r="G10" s="19">
        <f t="shared" si="3"/>
        <v>0.84258902138331471</v>
      </c>
      <c r="H10" s="18"/>
      <c r="I10" s="18"/>
      <c r="J10" s="18">
        <v>811229.51</v>
      </c>
      <c r="K10" s="19" t="str">
        <f t="shared" si="4"/>
        <v xml:space="preserve"> </v>
      </c>
      <c r="L10" s="19">
        <f t="shared" si="5"/>
        <v>0</v>
      </c>
      <c r="M10" s="18">
        <v>1550000</v>
      </c>
      <c r="N10" s="18">
        <v>838738.63</v>
      </c>
      <c r="O10" s="20">
        <v>745200.29</v>
      </c>
      <c r="P10" s="19">
        <f t="shared" si="6"/>
        <v>0.54112169677419353</v>
      </c>
      <c r="Q10" s="19">
        <f t="shared" si="7"/>
        <v>1.1255210729990457</v>
      </c>
      <c r="R10" s="18"/>
      <c r="S10" s="18"/>
      <c r="T10" s="20"/>
      <c r="U10" s="19" t="str">
        <f t="shared" si="8"/>
        <v xml:space="preserve"> </v>
      </c>
      <c r="V10" s="19" t="str">
        <f t="shared" si="9"/>
        <v xml:space="preserve"> </v>
      </c>
      <c r="W10" s="18"/>
      <c r="X10" s="18"/>
      <c r="Y10" s="18"/>
      <c r="Z10" s="19" t="str">
        <f t="shared" si="10"/>
        <v xml:space="preserve"> </v>
      </c>
      <c r="AA10" s="19" t="str">
        <f t="shared" si="11"/>
        <v xml:space="preserve"> </v>
      </c>
      <c r="AB10" s="18"/>
      <c r="AC10" s="18"/>
      <c r="AD10" s="20">
        <v>26924.1</v>
      </c>
      <c r="AE10" s="19" t="str">
        <f t="shared" si="12"/>
        <v xml:space="preserve"> </v>
      </c>
      <c r="AF10" s="19">
        <f t="shared" si="13"/>
        <v>0</v>
      </c>
      <c r="AG10" s="18">
        <v>50000</v>
      </c>
      <c r="AH10" s="18">
        <v>2271.84</v>
      </c>
      <c r="AI10" s="20">
        <v>3989.15</v>
      </c>
      <c r="AJ10" s="19">
        <f t="shared" si="14"/>
        <v>4.5436800000000006E-2</v>
      </c>
      <c r="AK10" s="19">
        <f t="shared" si="15"/>
        <v>0.56950478172041663</v>
      </c>
      <c r="AL10" s="18">
        <v>1340000</v>
      </c>
      <c r="AM10" s="18">
        <v>383674.32</v>
      </c>
      <c r="AN10" s="20">
        <v>35115.97</v>
      </c>
      <c r="AO10" s="19">
        <f t="shared" si="16"/>
        <v>0.28632411940298508</v>
      </c>
      <c r="AP10" s="19" t="str">
        <f t="shared" si="17"/>
        <v>св.200</v>
      </c>
      <c r="AQ10" s="18"/>
      <c r="AR10" s="18"/>
      <c r="AS10" s="20"/>
      <c r="AT10" s="19" t="str">
        <f t="shared" si="18"/>
        <v xml:space="preserve"> </v>
      </c>
      <c r="AU10" s="19" t="str">
        <f t="shared" si="19"/>
        <v xml:space="preserve"> </v>
      </c>
      <c r="AV10" s="18">
        <f t="shared" si="52"/>
        <v>0</v>
      </c>
      <c r="AW10" s="18">
        <f t="shared" si="53"/>
        <v>0</v>
      </c>
      <c r="AX10" s="18">
        <v>724950</v>
      </c>
      <c r="AY10" s="19" t="str">
        <f t="shared" si="20"/>
        <v xml:space="preserve"> </v>
      </c>
      <c r="AZ10" s="19">
        <f t="shared" si="21"/>
        <v>0</v>
      </c>
      <c r="BA10" s="18"/>
      <c r="BB10" s="18"/>
      <c r="BC10" s="20"/>
      <c r="BD10" s="19" t="str">
        <f t="shared" si="22"/>
        <v xml:space="preserve"> </v>
      </c>
      <c r="BE10" s="19" t="str">
        <f t="shared" si="23"/>
        <v xml:space="preserve"> </v>
      </c>
      <c r="BF10" s="18"/>
      <c r="BG10" s="18"/>
      <c r="BH10" s="20"/>
      <c r="BI10" s="19" t="str">
        <f t="shared" si="24"/>
        <v xml:space="preserve"> </v>
      </c>
      <c r="BJ10" s="19" t="str">
        <f t="shared" si="25"/>
        <v xml:space="preserve"> </v>
      </c>
      <c r="BK10" s="18"/>
      <c r="BL10" s="18"/>
      <c r="BM10" s="20"/>
      <c r="BN10" s="19" t="str">
        <f t="shared" si="26"/>
        <v xml:space="preserve"> </v>
      </c>
      <c r="BO10" s="19" t="str">
        <f t="shared" si="27"/>
        <v xml:space="preserve"> </v>
      </c>
      <c r="BP10" s="18"/>
      <c r="BQ10" s="18"/>
      <c r="BR10" s="20"/>
      <c r="BS10" s="19" t="str">
        <f t="shared" si="28"/>
        <v xml:space="preserve"> </v>
      </c>
      <c r="BT10" s="19" t="str">
        <f t="shared" si="29"/>
        <v xml:space="preserve"> </v>
      </c>
      <c r="BU10" s="18"/>
      <c r="BV10" s="18"/>
      <c r="BW10" s="20"/>
      <c r="BX10" s="19" t="str">
        <f t="shared" si="30"/>
        <v xml:space="preserve"> </v>
      </c>
      <c r="BY10" s="19" t="str">
        <f t="shared" si="31"/>
        <v xml:space="preserve"> </v>
      </c>
      <c r="BZ10" s="18"/>
      <c r="CA10" s="18"/>
      <c r="CB10" s="20"/>
      <c r="CC10" s="19" t="str">
        <f t="shared" si="32"/>
        <v xml:space="preserve"> </v>
      </c>
      <c r="CD10" s="19" t="str">
        <f t="shared" si="33"/>
        <v xml:space="preserve"> </v>
      </c>
      <c r="CE10" s="18"/>
      <c r="CF10" s="18"/>
      <c r="CG10" s="20"/>
      <c r="CH10" s="19" t="str">
        <f t="shared" si="34"/>
        <v xml:space="preserve"> </v>
      </c>
      <c r="CI10" s="19" t="str">
        <f t="shared" si="35"/>
        <v xml:space="preserve"> </v>
      </c>
      <c r="CJ10" s="18">
        <f t="shared" si="54"/>
        <v>0</v>
      </c>
      <c r="CK10" s="18">
        <f t="shared" si="54"/>
        <v>0</v>
      </c>
      <c r="CL10" s="18">
        <v>0</v>
      </c>
      <c r="CM10" s="19" t="str">
        <f t="shared" si="36"/>
        <v xml:space="preserve"> </v>
      </c>
      <c r="CN10" s="19" t="str">
        <f t="shared" si="37"/>
        <v xml:space="preserve"> </v>
      </c>
      <c r="CO10" s="18"/>
      <c r="CP10" s="18"/>
      <c r="CQ10" s="20"/>
      <c r="CR10" s="19" t="str">
        <f t="shared" si="38"/>
        <v xml:space="preserve"> </v>
      </c>
      <c r="CS10" s="19" t="str">
        <f t="shared" si="39"/>
        <v xml:space="preserve"> </v>
      </c>
      <c r="CT10" s="18"/>
      <c r="CU10" s="18"/>
      <c r="CV10" s="20"/>
      <c r="CW10" s="19" t="str">
        <f t="shared" si="40"/>
        <v xml:space="preserve"> </v>
      </c>
      <c r="CX10" s="19" t="str">
        <f t="shared" si="41"/>
        <v xml:space="preserve"> </v>
      </c>
      <c r="CY10" s="18"/>
      <c r="CZ10" s="18"/>
      <c r="DA10" s="20"/>
      <c r="DB10" s="19" t="str">
        <f t="shared" si="42"/>
        <v xml:space="preserve"> </v>
      </c>
      <c r="DC10" s="19" t="str">
        <f t="shared" si="43"/>
        <v xml:space="preserve"> </v>
      </c>
      <c r="DD10" s="18"/>
      <c r="DE10" s="18"/>
      <c r="DF10" s="20"/>
      <c r="DG10" s="19" t="str">
        <f t="shared" si="44"/>
        <v xml:space="preserve"> </v>
      </c>
      <c r="DH10" s="19" t="str">
        <f t="shared" si="45"/>
        <v xml:space="preserve"> </v>
      </c>
      <c r="DI10" s="18"/>
      <c r="DJ10" s="18"/>
      <c r="DK10" s="20"/>
      <c r="DL10" s="19" t="str">
        <f t="shared" si="46"/>
        <v xml:space="preserve"> </v>
      </c>
      <c r="DM10" s="19" t="str">
        <f t="shared" si="47"/>
        <v xml:space="preserve"> </v>
      </c>
      <c r="DN10" s="18"/>
      <c r="DO10" s="20"/>
      <c r="DP10" s="19" t="str">
        <f t="shared" si="55"/>
        <v xml:space="preserve"> </v>
      </c>
      <c r="DQ10" s="18"/>
      <c r="DR10" s="18"/>
      <c r="DS10" s="20">
        <v>120000</v>
      </c>
      <c r="DT10" s="19" t="str">
        <f t="shared" si="48"/>
        <v xml:space="preserve"> </v>
      </c>
      <c r="DU10" s="19">
        <f t="shared" si="49"/>
        <v>0</v>
      </c>
      <c r="DV10" s="18"/>
      <c r="DW10" s="18"/>
      <c r="DX10" s="20">
        <v>604950</v>
      </c>
      <c r="DY10" s="19" t="str">
        <f t="shared" si="50"/>
        <v xml:space="preserve"> </v>
      </c>
      <c r="DZ10" s="19">
        <f t="shared" si="51"/>
        <v>0</v>
      </c>
    </row>
    <row r="11" spans="1:130" s="21" customFormat="1" ht="17.25" customHeight="1" outlineLevel="1" x14ac:dyDescent="0.25">
      <c r="A11" s="16">
        <v>15</v>
      </c>
      <c r="B11" s="17" t="s">
        <v>40</v>
      </c>
      <c r="C11" s="18">
        <v>3840710.63</v>
      </c>
      <c r="D11" s="18">
        <v>1666266.3699999999</v>
      </c>
      <c r="E11" s="18">
        <v>1708430.11</v>
      </c>
      <c r="F11" s="19">
        <f t="shared" si="2"/>
        <v>0.43384324686809322</v>
      </c>
      <c r="G11" s="19">
        <f t="shared" si="3"/>
        <v>0.97532018444699486</v>
      </c>
      <c r="H11" s="18"/>
      <c r="I11" s="18"/>
      <c r="J11" s="18">
        <v>1338338.8</v>
      </c>
      <c r="K11" s="19" t="str">
        <f t="shared" si="4"/>
        <v xml:space="preserve"> </v>
      </c>
      <c r="L11" s="19">
        <f t="shared" si="5"/>
        <v>0</v>
      </c>
      <c r="M11" s="18">
        <v>2143250</v>
      </c>
      <c r="N11" s="18">
        <v>965959.22</v>
      </c>
      <c r="O11" s="20">
        <v>841082.4</v>
      </c>
      <c r="P11" s="19">
        <f t="shared" si="6"/>
        <v>0.45069834130409425</v>
      </c>
      <c r="Q11" s="19">
        <f t="shared" si="7"/>
        <v>1.1484715647361066</v>
      </c>
      <c r="R11" s="18"/>
      <c r="S11" s="18"/>
      <c r="T11" s="20"/>
      <c r="U11" s="19" t="str">
        <f t="shared" si="8"/>
        <v xml:space="preserve"> </v>
      </c>
      <c r="V11" s="19" t="str">
        <f t="shared" si="9"/>
        <v xml:space="preserve"> </v>
      </c>
      <c r="W11" s="18"/>
      <c r="X11" s="18"/>
      <c r="Y11" s="18"/>
      <c r="Z11" s="19" t="str">
        <f t="shared" si="10"/>
        <v xml:space="preserve"> </v>
      </c>
      <c r="AA11" s="19" t="str">
        <f t="shared" si="11"/>
        <v xml:space="preserve"> </v>
      </c>
      <c r="AB11" s="18"/>
      <c r="AC11" s="18"/>
      <c r="AD11" s="20">
        <v>51954.3</v>
      </c>
      <c r="AE11" s="19" t="str">
        <f t="shared" si="12"/>
        <v xml:space="preserve"> </v>
      </c>
      <c r="AF11" s="19">
        <f t="shared" si="13"/>
        <v>0</v>
      </c>
      <c r="AG11" s="18">
        <v>312000</v>
      </c>
      <c r="AH11" s="18">
        <v>81082.44</v>
      </c>
      <c r="AI11" s="20">
        <v>88111.46</v>
      </c>
      <c r="AJ11" s="19">
        <f t="shared" si="14"/>
        <v>0.2598796153846154</v>
      </c>
      <c r="AK11" s="19">
        <f t="shared" si="15"/>
        <v>0.92022581398605807</v>
      </c>
      <c r="AL11" s="18">
        <v>984000</v>
      </c>
      <c r="AM11" s="18">
        <v>366097.95</v>
      </c>
      <c r="AN11" s="20">
        <v>357190.64</v>
      </c>
      <c r="AO11" s="19">
        <f t="shared" si="16"/>
        <v>0.37205076219512195</v>
      </c>
      <c r="AP11" s="19">
        <f t="shared" si="17"/>
        <v>1.0249371316112874</v>
      </c>
      <c r="AQ11" s="18"/>
      <c r="AR11" s="18"/>
      <c r="AS11" s="20"/>
      <c r="AT11" s="19" t="str">
        <f t="shared" si="18"/>
        <v xml:space="preserve"> </v>
      </c>
      <c r="AU11" s="19" t="str">
        <f t="shared" si="19"/>
        <v xml:space="preserve"> </v>
      </c>
      <c r="AV11" s="18">
        <f t="shared" si="52"/>
        <v>0</v>
      </c>
      <c r="AW11" s="18">
        <f t="shared" si="53"/>
        <v>0</v>
      </c>
      <c r="AX11" s="18">
        <v>370091.31</v>
      </c>
      <c r="AY11" s="19" t="str">
        <f t="shared" si="20"/>
        <v xml:space="preserve"> </v>
      </c>
      <c r="AZ11" s="19">
        <f t="shared" si="21"/>
        <v>0</v>
      </c>
      <c r="BA11" s="18"/>
      <c r="BB11" s="18"/>
      <c r="BC11" s="20"/>
      <c r="BD11" s="19" t="str">
        <f t="shared" si="22"/>
        <v xml:space="preserve"> </v>
      </c>
      <c r="BE11" s="19" t="str">
        <f t="shared" si="23"/>
        <v xml:space="preserve"> </v>
      </c>
      <c r="BF11" s="18"/>
      <c r="BG11" s="18"/>
      <c r="BH11" s="20"/>
      <c r="BI11" s="19" t="str">
        <f t="shared" si="24"/>
        <v xml:space="preserve"> </v>
      </c>
      <c r="BJ11" s="19" t="str">
        <f t="shared" si="25"/>
        <v xml:space="preserve"> </v>
      </c>
      <c r="BK11" s="18"/>
      <c r="BL11" s="18"/>
      <c r="BM11" s="20"/>
      <c r="BN11" s="19" t="str">
        <f t="shared" si="26"/>
        <v xml:space="preserve"> </v>
      </c>
      <c r="BO11" s="19" t="str">
        <f t="shared" si="27"/>
        <v xml:space="preserve"> </v>
      </c>
      <c r="BP11" s="18"/>
      <c r="BQ11" s="18"/>
      <c r="BR11" s="20"/>
      <c r="BS11" s="19" t="str">
        <f t="shared" si="28"/>
        <v xml:space="preserve"> </v>
      </c>
      <c r="BT11" s="19" t="str">
        <f t="shared" si="29"/>
        <v xml:space="preserve"> </v>
      </c>
      <c r="BU11" s="18"/>
      <c r="BV11" s="18"/>
      <c r="BW11" s="20"/>
      <c r="BX11" s="19" t="str">
        <f t="shared" si="30"/>
        <v xml:space="preserve"> </v>
      </c>
      <c r="BY11" s="19" t="str">
        <f t="shared" si="31"/>
        <v xml:space="preserve"> </v>
      </c>
      <c r="BZ11" s="18"/>
      <c r="CA11" s="18"/>
      <c r="CB11" s="20">
        <v>55690</v>
      </c>
      <c r="CC11" s="19" t="str">
        <f t="shared" si="32"/>
        <v xml:space="preserve"> </v>
      </c>
      <c r="CD11" s="19">
        <f t="shared" si="33"/>
        <v>0</v>
      </c>
      <c r="CE11" s="18"/>
      <c r="CF11" s="18"/>
      <c r="CG11" s="20"/>
      <c r="CH11" s="19" t="str">
        <f t="shared" si="34"/>
        <v xml:space="preserve"> </v>
      </c>
      <c r="CI11" s="19" t="str">
        <f t="shared" si="35"/>
        <v xml:space="preserve"> </v>
      </c>
      <c r="CJ11" s="18">
        <f t="shared" si="54"/>
        <v>0</v>
      </c>
      <c r="CK11" s="18">
        <f t="shared" si="54"/>
        <v>0</v>
      </c>
      <c r="CL11" s="18">
        <v>0</v>
      </c>
      <c r="CM11" s="19" t="str">
        <f t="shared" si="36"/>
        <v xml:space="preserve"> </v>
      </c>
      <c r="CN11" s="19" t="str">
        <f t="shared" si="37"/>
        <v xml:space="preserve"> </v>
      </c>
      <c r="CO11" s="18"/>
      <c r="CP11" s="18"/>
      <c r="CQ11" s="20"/>
      <c r="CR11" s="19" t="str">
        <f t="shared" si="38"/>
        <v xml:space="preserve"> </v>
      </c>
      <c r="CS11" s="19" t="str">
        <f t="shared" si="39"/>
        <v xml:space="preserve"> </v>
      </c>
      <c r="CT11" s="18"/>
      <c r="CU11" s="18"/>
      <c r="CV11" s="20"/>
      <c r="CW11" s="19" t="str">
        <f t="shared" si="40"/>
        <v xml:space="preserve"> </v>
      </c>
      <c r="CX11" s="19" t="str">
        <f t="shared" si="41"/>
        <v xml:space="preserve"> </v>
      </c>
      <c r="CY11" s="18"/>
      <c r="CZ11" s="18"/>
      <c r="DA11" s="20"/>
      <c r="DB11" s="19" t="str">
        <f t="shared" si="42"/>
        <v xml:space="preserve"> </v>
      </c>
      <c r="DC11" s="19" t="str">
        <f t="shared" si="43"/>
        <v xml:space="preserve"> </v>
      </c>
      <c r="DD11" s="18"/>
      <c r="DE11" s="18"/>
      <c r="DF11" s="20"/>
      <c r="DG11" s="19" t="str">
        <f t="shared" si="44"/>
        <v xml:space="preserve"> </v>
      </c>
      <c r="DH11" s="19" t="str">
        <f t="shared" si="45"/>
        <v xml:space="preserve"> </v>
      </c>
      <c r="DI11" s="18"/>
      <c r="DJ11" s="18"/>
      <c r="DK11" s="20"/>
      <c r="DL11" s="19" t="str">
        <f t="shared" si="46"/>
        <v xml:space="preserve"> </v>
      </c>
      <c r="DM11" s="19" t="str">
        <f t="shared" si="47"/>
        <v xml:space="preserve"> </v>
      </c>
      <c r="DN11" s="18"/>
      <c r="DO11" s="20"/>
      <c r="DP11" s="19" t="str">
        <f t="shared" si="55"/>
        <v xml:space="preserve"> </v>
      </c>
      <c r="DQ11" s="18"/>
      <c r="DR11" s="18"/>
      <c r="DS11" s="20">
        <v>13212.98</v>
      </c>
      <c r="DT11" s="19" t="str">
        <f t="shared" si="48"/>
        <v xml:space="preserve"> </v>
      </c>
      <c r="DU11" s="19">
        <f t="shared" si="49"/>
        <v>0</v>
      </c>
      <c r="DV11" s="18"/>
      <c r="DW11" s="18"/>
      <c r="DX11" s="20">
        <v>301188.33</v>
      </c>
      <c r="DY11" s="19" t="str">
        <f t="shared" si="50"/>
        <v xml:space="preserve"> </v>
      </c>
      <c r="DZ11" s="19">
        <f t="shared" si="51"/>
        <v>0</v>
      </c>
    </row>
    <row r="12" spans="1:130" s="15" customFormat="1" ht="15.75" x14ac:dyDescent="0.25">
      <c r="A12" s="10"/>
      <c r="B12" s="11" t="s">
        <v>41</v>
      </c>
      <c r="C12" s="12">
        <f>SUM(C13:C17)</f>
        <v>99973148.370000005</v>
      </c>
      <c r="D12" s="12">
        <f>SUM(D13:D17)</f>
        <v>50537621.230000004</v>
      </c>
      <c r="E12" s="12">
        <v>43129007.959999993</v>
      </c>
      <c r="F12" s="13">
        <f t="shared" si="2"/>
        <v>0.50551195049855369</v>
      </c>
      <c r="G12" s="13">
        <f t="shared" si="3"/>
        <v>1.1717779661630783</v>
      </c>
      <c r="H12" s="12">
        <f>SUM(H13:H17)</f>
        <v>0</v>
      </c>
      <c r="I12" s="12">
        <f>SUM(I13:I17)</f>
        <v>0</v>
      </c>
      <c r="J12" s="12">
        <v>39231236.43999999</v>
      </c>
      <c r="K12" s="13" t="str">
        <f t="shared" si="4"/>
        <v xml:space="preserve"> </v>
      </c>
      <c r="L12" s="13">
        <f t="shared" si="5"/>
        <v>0</v>
      </c>
      <c r="M12" s="12">
        <f>SUM(M13:M17)</f>
        <v>77597410</v>
      </c>
      <c r="N12" s="12">
        <f>SUM(N13:N17)</f>
        <v>42164004.290000007</v>
      </c>
      <c r="O12" s="12">
        <v>33628485.120000005</v>
      </c>
      <c r="P12" s="13">
        <f t="shared" si="6"/>
        <v>0.54336870637821555</v>
      </c>
      <c r="Q12" s="13">
        <f t="shared" si="7"/>
        <v>1.2538181288732402</v>
      </c>
      <c r="R12" s="12">
        <f>SUM(R13:R17)</f>
        <v>0</v>
      </c>
      <c r="S12" s="12">
        <f>SUM(S13:S17)</f>
        <v>0</v>
      </c>
      <c r="T12" s="12">
        <v>1228073.1100000001</v>
      </c>
      <c r="U12" s="13" t="str">
        <f t="shared" si="8"/>
        <v xml:space="preserve"> </v>
      </c>
      <c r="V12" s="13">
        <f t="shared" si="9"/>
        <v>0</v>
      </c>
      <c r="W12" s="12">
        <f>SUM(W13:W17)</f>
        <v>0</v>
      </c>
      <c r="X12" s="12">
        <f>SUM(X13:X17)</f>
        <v>0</v>
      </c>
      <c r="Y12" s="12">
        <v>0</v>
      </c>
      <c r="Z12" s="13" t="str">
        <f t="shared" si="10"/>
        <v xml:space="preserve"> </v>
      </c>
      <c r="AA12" s="13" t="str">
        <f t="shared" si="11"/>
        <v xml:space="preserve"> </v>
      </c>
      <c r="AB12" s="12">
        <f>SUM(AB13:AB17)</f>
        <v>0</v>
      </c>
      <c r="AC12" s="12">
        <f>SUM(AC13:AC17)</f>
        <v>0</v>
      </c>
      <c r="AD12" s="12">
        <v>1841.9</v>
      </c>
      <c r="AE12" s="13" t="str">
        <f t="shared" si="12"/>
        <v xml:space="preserve"> </v>
      </c>
      <c r="AF12" s="13">
        <f t="shared" si="13"/>
        <v>0</v>
      </c>
      <c r="AG12" s="12">
        <f>SUM(AG13:AG17)</f>
        <v>3428000</v>
      </c>
      <c r="AH12" s="12">
        <f>SUM(AH13:AH17)</f>
        <v>525856.57000000007</v>
      </c>
      <c r="AI12" s="12">
        <v>450949.66000000003</v>
      </c>
      <c r="AJ12" s="13">
        <f t="shared" si="14"/>
        <v>0.15340039964994168</v>
      </c>
      <c r="AK12" s="13">
        <f t="shared" si="15"/>
        <v>1.1661092504205459</v>
      </c>
      <c r="AL12" s="12">
        <f>SUM(AL13:AL17)</f>
        <v>9694000</v>
      </c>
      <c r="AM12" s="12">
        <f>SUM(AM13:AM17)</f>
        <v>2504768.16</v>
      </c>
      <c r="AN12" s="12">
        <v>3919786.65</v>
      </c>
      <c r="AO12" s="13">
        <f t="shared" si="16"/>
        <v>0.25838334639983496</v>
      </c>
      <c r="AP12" s="13">
        <f t="shared" si="17"/>
        <v>0.63900624795484728</v>
      </c>
      <c r="AQ12" s="12">
        <f>SUM(AQ13:AQ17)</f>
        <v>0</v>
      </c>
      <c r="AR12" s="12">
        <f>SUM(AR13:AR17)</f>
        <v>0</v>
      </c>
      <c r="AS12" s="12">
        <v>2100</v>
      </c>
      <c r="AT12" s="13" t="str">
        <f t="shared" si="18"/>
        <v xml:space="preserve"> </v>
      </c>
      <c r="AU12" s="13">
        <f t="shared" si="19"/>
        <v>0</v>
      </c>
      <c r="AV12" s="12">
        <f>SUM(AV13:AV17)</f>
        <v>0</v>
      </c>
      <c r="AW12" s="12">
        <f>SUM(AW13:AW17)</f>
        <v>0</v>
      </c>
      <c r="AX12" s="12">
        <v>3897771.52</v>
      </c>
      <c r="AY12" s="13" t="str">
        <f t="shared" si="20"/>
        <v xml:space="preserve"> </v>
      </c>
      <c r="AZ12" s="13">
        <f t="shared" si="21"/>
        <v>0</v>
      </c>
      <c r="BA12" s="12">
        <f>SUM(BA13:BA17)</f>
        <v>0</v>
      </c>
      <c r="BB12" s="12">
        <f>SUM(BB13:BB17)</f>
        <v>0</v>
      </c>
      <c r="BC12" s="12">
        <v>639509.23</v>
      </c>
      <c r="BD12" s="13" t="str">
        <f t="shared" si="22"/>
        <v xml:space="preserve"> </v>
      </c>
      <c r="BE12" s="13">
        <f t="shared" si="23"/>
        <v>0</v>
      </c>
      <c r="BF12" s="12">
        <f>SUM(BF13:BF17)</f>
        <v>0</v>
      </c>
      <c r="BG12" s="12">
        <f>SUM(BG13:BG17)</f>
        <v>0</v>
      </c>
      <c r="BH12" s="12">
        <v>1166822.48</v>
      </c>
      <c r="BI12" s="13" t="str">
        <f t="shared" si="24"/>
        <v xml:space="preserve"> </v>
      </c>
      <c r="BJ12" s="13">
        <f t="shared" si="25"/>
        <v>0</v>
      </c>
      <c r="BK12" s="12">
        <f>SUM(BK13:BK17)</f>
        <v>0</v>
      </c>
      <c r="BL12" s="12">
        <f>SUM(BL13:BL17)</f>
        <v>0</v>
      </c>
      <c r="BM12" s="12">
        <v>475250.5</v>
      </c>
      <c r="BN12" s="13" t="str">
        <f t="shared" si="26"/>
        <v xml:space="preserve"> </v>
      </c>
      <c r="BO12" s="13">
        <f t="shared" si="27"/>
        <v>0</v>
      </c>
      <c r="BP12" s="12">
        <f>SUM(BP13:BP17)</f>
        <v>0</v>
      </c>
      <c r="BQ12" s="12">
        <f>SUM(BQ13:BQ17)</f>
        <v>0</v>
      </c>
      <c r="BR12" s="12">
        <v>0</v>
      </c>
      <c r="BS12" s="13" t="str">
        <f t="shared" si="28"/>
        <v xml:space="preserve"> </v>
      </c>
      <c r="BT12" s="13" t="str">
        <f t="shared" si="29"/>
        <v xml:space="preserve"> </v>
      </c>
      <c r="BU12" s="12">
        <f>SUM(BU13:BU17)</f>
        <v>0</v>
      </c>
      <c r="BV12" s="12">
        <f>SUM(BV13:BV17)</f>
        <v>0</v>
      </c>
      <c r="BW12" s="12">
        <v>394311.21</v>
      </c>
      <c r="BX12" s="13" t="str">
        <f t="shared" si="30"/>
        <v xml:space="preserve"> </v>
      </c>
      <c r="BY12" s="13">
        <f t="shared" si="31"/>
        <v>0</v>
      </c>
      <c r="BZ12" s="12">
        <f>SUM(BZ13:BZ17)</f>
        <v>0</v>
      </c>
      <c r="CA12" s="12">
        <f>SUM(CA13:CA17)</f>
        <v>0</v>
      </c>
      <c r="CB12" s="12">
        <v>308709.07</v>
      </c>
      <c r="CC12" s="13" t="str">
        <f t="shared" si="32"/>
        <v xml:space="preserve"> </v>
      </c>
      <c r="CD12" s="13">
        <f t="shared" si="33"/>
        <v>0</v>
      </c>
      <c r="CE12" s="12">
        <f>SUM(CE13:CE17)</f>
        <v>0</v>
      </c>
      <c r="CF12" s="12">
        <f>SUM(CF13:CF17)</f>
        <v>0</v>
      </c>
      <c r="CG12" s="12">
        <v>102500</v>
      </c>
      <c r="CH12" s="13" t="str">
        <f t="shared" si="34"/>
        <v xml:space="preserve"> </v>
      </c>
      <c r="CI12" s="13">
        <f t="shared" si="35"/>
        <v>0</v>
      </c>
      <c r="CJ12" s="12">
        <f>SUM(CJ13:CJ17)</f>
        <v>0</v>
      </c>
      <c r="CK12" s="12">
        <f>SUM(CK13:CK17)</f>
        <v>0</v>
      </c>
      <c r="CL12" s="14">
        <v>662347.63</v>
      </c>
      <c r="CM12" s="13" t="str">
        <f t="shared" si="36"/>
        <v xml:space="preserve"> </v>
      </c>
      <c r="CN12" s="13">
        <f t="shared" si="37"/>
        <v>0</v>
      </c>
      <c r="CO12" s="12">
        <f>SUM(CO13:CO17)</f>
        <v>0</v>
      </c>
      <c r="CP12" s="12">
        <f>SUM(CP13:CP17)</f>
        <v>0</v>
      </c>
      <c r="CQ12" s="12">
        <v>662347.63</v>
      </c>
      <c r="CR12" s="13" t="str">
        <f t="shared" si="38"/>
        <v xml:space="preserve"> </v>
      </c>
      <c r="CS12" s="13">
        <f t="shared" si="39"/>
        <v>0</v>
      </c>
      <c r="CT12" s="12">
        <f>SUM(CT13:CT17)</f>
        <v>0</v>
      </c>
      <c r="CU12" s="12">
        <f>SUM(CU13:CU17)</f>
        <v>0</v>
      </c>
      <c r="CV12" s="12">
        <v>0</v>
      </c>
      <c r="CW12" s="13"/>
      <c r="CX12" s="13" t="str">
        <f t="shared" si="41"/>
        <v xml:space="preserve"> </v>
      </c>
      <c r="CY12" s="12">
        <f>SUM(CY13:CY17)</f>
        <v>0</v>
      </c>
      <c r="CZ12" s="12">
        <f>SUM(CZ13:CZ17)</f>
        <v>0</v>
      </c>
      <c r="DA12" s="12">
        <v>0</v>
      </c>
      <c r="DB12" s="13"/>
      <c r="DC12" s="13" t="str">
        <f t="shared" si="43"/>
        <v xml:space="preserve"> </v>
      </c>
      <c r="DD12" s="12">
        <f>SUM(DD13:DD17)</f>
        <v>0</v>
      </c>
      <c r="DE12" s="12">
        <f>SUM(DE13:DE17)</f>
        <v>0</v>
      </c>
      <c r="DF12" s="12">
        <v>0</v>
      </c>
      <c r="DG12" s="13" t="str">
        <f t="shared" si="44"/>
        <v xml:space="preserve"> </v>
      </c>
      <c r="DH12" s="13" t="str">
        <f t="shared" si="45"/>
        <v xml:space="preserve"> </v>
      </c>
      <c r="DI12" s="12">
        <f>SUM(DI13:DI17)</f>
        <v>0</v>
      </c>
      <c r="DJ12" s="12">
        <f>SUM(DJ13:DJ17)</f>
        <v>0</v>
      </c>
      <c r="DK12" s="12">
        <v>2676.04</v>
      </c>
      <c r="DL12" s="13" t="str">
        <f t="shared" si="46"/>
        <v xml:space="preserve"> </v>
      </c>
      <c r="DM12" s="13">
        <f t="shared" si="47"/>
        <v>0</v>
      </c>
      <c r="DN12" s="12">
        <f>SUM(DN13:DN17)</f>
        <v>0</v>
      </c>
      <c r="DO12" s="12">
        <v>2800</v>
      </c>
      <c r="DP12" s="13" t="str">
        <f>IF(DN12=0," ",IF(DN12/DO12*100&gt;200,"св.200",DN12/DO12))</f>
        <v xml:space="preserve"> </v>
      </c>
      <c r="DQ12" s="12">
        <f>SUM(DQ13:DQ17)</f>
        <v>0</v>
      </c>
      <c r="DR12" s="12">
        <f>SUM(DR13:DR17)</f>
        <v>0</v>
      </c>
      <c r="DS12" s="12">
        <v>0</v>
      </c>
      <c r="DT12" s="13" t="str">
        <f t="shared" si="48"/>
        <v xml:space="preserve"> </v>
      </c>
      <c r="DU12" s="13" t="str">
        <f t="shared" si="49"/>
        <v xml:space="preserve"> </v>
      </c>
      <c r="DV12" s="12">
        <f>SUM(DV13:DV17)</f>
        <v>0</v>
      </c>
      <c r="DW12" s="12">
        <f>SUM(DW13:DW17)</f>
        <v>0</v>
      </c>
      <c r="DX12" s="12">
        <v>142845.35999999999</v>
      </c>
      <c r="DY12" s="13" t="str">
        <f t="shared" si="50"/>
        <v xml:space="preserve"> </v>
      </c>
      <c r="DZ12" s="13">
        <f t="shared" si="51"/>
        <v>0</v>
      </c>
    </row>
    <row r="13" spans="1:130" s="21" customFormat="1" ht="16.5" customHeight="1" outlineLevel="1" x14ac:dyDescent="0.25">
      <c r="A13" s="16">
        <v>16</v>
      </c>
      <c r="B13" s="17" t="s">
        <v>42</v>
      </c>
      <c r="C13" s="22">
        <v>87919711.870000005</v>
      </c>
      <c r="D13" s="18">
        <v>47104446.450000003</v>
      </c>
      <c r="E13" s="18">
        <v>38156314.399999999</v>
      </c>
      <c r="F13" s="19">
        <f t="shared" si="2"/>
        <v>0.53576661533706638</v>
      </c>
      <c r="G13" s="19">
        <f t="shared" si="3"/>
        <v>1.2345124834698395</v>
      </c>
      <c r="H13" s="22"/>
      <c r="I13" s="18"/>
      <c r="J13" s="18">
        <v>35844607.759999998</v>
      </c>
      <c r="K13" s="19" t="str">
        <f t="shared" si="4"/>
        <v xml:space="preserve"> </v>
      </c>
      <c r="L13" s="19">
        <f t="shared" si="5"/>
        <v>0</v>
      </c>
      <c r="M13" s="22">
        <v>76498710</v>
      </c>
      <c r="N13" s="18">
        <v>41581018.520000003</v>
      </c>
      <c r="O13" s="18">
        <v>33190210.039999999</v>
      </c>
      <c r="P13" s="19">
        <f t="shared" si="6"/>
        <v>0.54355189152862848</v>
      </c>
      <c r="Q13" s="19">
        <f t="shared" si="7"/>
        <v>1.2528097432913987</v>
      </c>
      <c r="R13" s="22"/>
      <c r="S13" s="18"/>
      <c r="T13" s="18">
        <v>1228073.1100000001</v>
      </c>
      <c r="U13" s="19" t="str">
        <f t="shared" si="8"/>
        <v xml:space="preserve"> </v>
      </c>
      <c r="V13" s="19">
        <f t="shared" si="9"/>
        <v>0</v>
      </c>
      <c r="W13" s="22"/>
      <c r="X13" s="18"/>
      <c r="Y13" s="18"/>
      <c r="Z13" s="19" t="str">
        <f t="shared" si="10"/>
        <v xml:space="preserve"> </v>
      </c>
      <c r="AA13" s="19" t="str">
        <f t="shared" si="11"/>
        <v xml:space="preserve"> </v>
      </c>
      <c r="AB13" s="22"/>
      <c r="AC13" s="18"/>
      <c r="AD13" s="18">
        <v>309.5</v>
      </c>
      <c r="AE13" s="19"/>
      <c r="AF13" s="19">
        <f t="shared" si="13"/>
        <v>0</v>
      </c>
      <c r="AG13" s="22">
        <v>2490000</v>
      </c>
      <c r="AH13" s="18">
        <v>290455.23</v>
      </c>
      <c r="AI13" s="18">
        <v>312609.40000000002</v>
      </c>
      <c r="AJ13" s="19">
        <f t="shared" si="14"/>
        <v>0.11664868674698795</v>
      </c>
      <c r="AK13" s="19">
        <f t="shared" si="15"/>
        <v>0.92913146565650284</v>
      </c>
      <c r="AL13" s="22">
        <v>2565000</v>
      </c>
      <c r="AM13" s="18">
        <v>1154016.46</v>
      </c>
      <c r="AN13" s="18">
        <v>1113405.71</v>
      </c>
      <c r="AO13" s="19">
        <f t="shared" si="16"/>
        <v>0.44990895126705649</v>
      </c>
      <c r="AP13" s="19">
        <f t="shared" si="17"/>
        <v>1.0364743503964966</v>
      </c>
      <c r="AQ13" s="22"/>
      <c r="AR13" s="18"/>
      <c r="AS13" s="18"/>
      <c r="AT13" s="19" t="str">
        <f t="shared" si="18"/>
        <v xml:space="preserve"> </v>
      </c>
      <c r="AU13" s="19" t="str">
        <f t="shared" si="19"/>
        <v xml:space="preserve"> </v>
      </c>
      <c r="AV13" s="18">
        <f t="shared" ref="AV13:AV17" si="56">BA13+BF13+BK13+BP13+BU13+BZ13+CE13+CJ13+CY13+DD13+DI13+DQ13+DV13</f>
        <v>0</v>
      </c>
      <c r="AW13" s="18">
        <f t="shared" ref="AW13:AW17" si="57">BB13+BG13+BL13+BQ13+BV13+CA13+CF13+CK13+CZ13+DE13+DJ13+DN13+DR13+DW13</f>
        <v>0</v>
      </c>
      <c r="AX13" s="18">
        <v>2311706.64</v>
      </c>
      <c r="AY13" s="19" t="str">
        <f t="shared" si="20"/>
        <v xml:space="preserve"> </v>
      </c>
      <c r="AZ13" s="19">
        <f t="shared" si="21"/>
        <v>0</v>
      </c>
      <c r="BA13" s="22"/>
      <c r="BB13" s="18"/>
      <c r="BC13" s="18">
        <v>639509.23</v>
      </c>
      <c r="BD13" s="19" t="str">
        <f t="shared" si="22"/>
        <v xml:space="preserve"> </v>
      </c>
      <c r="BE13" s="19">
        <f t="shared" si="23"/>
        <v>0</v>
      </c>
      <c r="BF13" s="22"/>
      <c r="BG13" s="18"/>
      <c r="BH13" s="18">
        <v>1032.57</v>
      </c>
      <c r="BI13" s="19"/>
      <c r="BJ13" s="19">
        <f t="shared" si="25"/>
        <v>0</v>
      </c>
      <c r="BK13" s="22"/>
      <c r="BL13" s="18"/>
      <c r="BM13" s="18">
        <v>298146.5</v>
      </c>
      <c r="BN13" s="19" t="str">
        <f t="shared" si="26"/>
        <v xml:space="preserve"> </v>
      </c>
      <c r="BO13" s="19">
        <f t="shared" si="27"/>
        <v>0</v>
      </c>
      <c r="BP13" s="22"/>
      <c r="BQ13" s="18"/>
      <c r="BR13" s="18"/>
      <c r="BS13" s="19" t="str">
        <f t="shared" si="28"/>
        <v xml:space="preserve"> </v>
      </c>
      <c r="BT13" s="19" t="str">
        <f t="shared" si="29"/>
        <v xml:space="preserve"> </v>
      </c>
      <c r="BU13" s="22"/>
      <c r="BV13" s="18"/>
      <c r="BW13" s="18">
        <v>394311.21</v>
      </c>
      <c r="BX13" s="19" t="str">
        <f t="shared" si="30"/>
        <v xml:space="preserve"> </v>
      </c>
      <c r="BY13" s="19">
        <f t="shared" si="31"/>
        <v>0</v>
      </c>
      <c r="BZ13" s="22"/>
      <c r="CA13" s="18"/>
      <c r="CB13" s="18">
        <v>220709.07</v>
      </c>
      <c r="CC13" s="19" t="str">
        <f t="shared" si="32"/>
        <v xml:space="preserve"> </v>
      </c>
      <c r="CD13" s="19">
        <f t="shared" si="33"/>
        <v>0</v>
      </c>
      <c r="CE13" s="22"/>
      <c r="CF13" s="18"/>
      <c r="CG13" s="18"/>
      <c r="CH13" s="19" t="str">
        <f t="shared" si="34"/>
        <v xml:space="preserve"> </v>
      </c>
      <c r="CI13" s="19" t="str">
        <f t="shared" si="35"/>
        <v xml:space="preserve"> </v>
      </c>
      <c r="CJ13" s="18">
        <f t="shared" ref="CJ13:CK17" si="58">CO13+CT13</f>
        <v>0</v>
      </c>
      <c r="CK13" s="18">
        <f t="shared" si="58"/>
        <v>0</v>
      </c>
      <c r="CL13" s="18">
        <v>662347.63</v>
      </c>
      <c r="CM13" s="19" t="str">
        <f t="shared" si="36"/>
        <v xml:space="preserve"> </v>
      </c>
      <c r="CN13" s="19">
        <f t="shared" si="37"/>
        <v>0</v>
      </c>
      <c r="CO13" s="22"/>
      <c r="CP13" s="18"/>
      <c r="CQ13" s="18">
        <v>662347.63</v>
      </c>
      <c r="CR13" s="19" t="str">
        <f t="shared" si="38"/>
        <v xml:space="preserve"> </v>
      </c>
      <c r="CS13" s="19">
        <f t="shared" si="39"/>
        <v>0</v>
      </c>
      <c r="CT13" s="22"/>
      <c r="CU13" s="18"/>
      <c r="CV13" s="18"/>
      <c r="CW13" s="19" t="str">
        <f t="shared" si="40"/>
        <v xml:space="preserve"> </v>
      </c>
      <c r="CX13" s="19" t="str">
        <f t="shared" si="41"/>
        <v xml:space="preserve"> </v>
      </c>
      <c r="CY13" s="22"/>
      <c r="CZ13" s="18"/>
      <c r="DA13" s="18"/>
      <c r="DB13" s="19"/>
      <c r="DC13" s="19" t="str">
        <f t="shared" si="43"/>
        <v xml:space="preserve"> </v>
      </c>
      <c r="DD13" s="22"/>
      <c r="DE13" s="18"/>
      <c r="DF13" s="18"/>
      <c r="DG13" s="19" t="str">
        <f t="shared" si="44"/>
        <v xml:space="preserve"> </v>
      </c>
      <c r="DH13" s="19" t="str">
        <f t="shared" si="45"/>
        <v xml:space="preserve"> </v>
      </c>
      <c r="DI13" s="22"/>
      <c r="DJ13" s="18"/>
      <c r="DK13" s="18">
        <v>-1823.96</v>
      </c>
      <c r="DL13" s="19" t="str">
        <f t="shared" si="46"/>
        <v xml:space="preserve"> </v>
      </c>
      <c r="DM13" s="19"/>
      <c r="DN13" s="18"/>
      <c r="DO13" s="18">
        <v>2800</v>
      </c>
      <c r="DP13" s="19" t="str">
        <f t="shared" si="55"/>
        <v xml:space="preserve"> </v>
      </c>
      <c r="DQ13" s="22"/>
      <c r="DR13" s="18"/>
      <c r="DS13" s="18"/>
      <c r="DT13" s="19" t="str">
        <f t="shared" si="48"/>
        <v xml:space="preserve"> </v>
      </c>
      <c r="DU13" s="19" t="str">
        <f t="shared" si="49"/>
        <v xml:space="preserve"> </v>
      </c>
      <c r="DV13" s="22"/>
      <c r="DW13" s="18"/>
      <c r="DX13" s="18">
        <v>94674.39</v>
      </c>
      <c r="DY13" s="19" t="str">
        <f t="shared" si="50"/>
        <v xml:space="preserve"> </v>
      </c>
      <c r="DZ13" s="19">
        <f t="shared" si="51"/>
        <v>0</v>
      </c>
    </row>
    <row r="14" spans="1:130" s="21" customFormat="1" ht="15.75" customHeight="1" outlineLevel="1" x14ac:dyDescent="0.25">
      <c r="A14" s="16">
        <v>17</v>
      </c>
      <c r="B14" s="17" t="s">
        <v>43</v>
      </c>
      <c r="C14" s="22">
        <v>4821236</v>
      </c>
      <c r="D14" s="22">
        <v>1105038.77</v>
      </c>
      <c r="E14" s="18">
        <v>2798891.36</v>
      </c>
      <c r="F14" s="19">
        <f t="shared" si="2"/>
        <v>0.22920238088324238</v>
      </c>
      <c r="G14" s="19">
        <f t="shared" si="3"/>
        <v>0.39481302696936404</v>
      </c>
      <c r="H14" s="22"/>
      <c r="I14" s="22"/>
      <c r="J14" s="18">
        <v>1758678.5899999999</v>
      </c>
      <c r="K14" s="19" t="str">
        <f t="shared" si="4"/>
        <v xml:space="preserve"> </v>
      </c>
      <c r="L14" s="19">
        <f t="shared" si="5"/>
        <v>0</v>
      </c>
      <c r="M14" s="22">
        <v>331500</v>
      </c>
      <c r="N14" s="22">
        <v>172208.26</v>
      </c>
      <c r="O14" s="22">
        <v>129519.03</v>
      </c>
      <c r="P14" s="19">
        <f t="shared" si="6"/>
        <v>0.5194819306184012</v>
      </c>
      <c r="Q14" s="19">
        <f t="shared" si="7"/>
        <v>1.3295981293250885</v>
      </c>
      <c r="R14" s="22"/>
      <c r="S14" s="22"/>
      <c r="T14" s="22"/>
      <c r="U14" s="19" t="str">
        <f t="shared" si="8"/>
        <v xml:space="preserve"> </v>
      </c>
      <c r="V14" s="19" t="str">
        <f t="shared" si="9"/>
        <v xml:space="preserve"> </v>
      </c>
      <c r="W14" s="22"/>
      <c r="X14" s="22"/>
      <c r="Y14" s="22"/>
      <c r="Z14" s="19" t="str">
        <f t="shared" si="10"/>
        <v xml:space="preserve"> </v>
      </c>
      <c r="AA14" s="19" t="str">
        <f t="shared" si="11"/>
        <v xml:space="preserve"> </v>
      </c>
      <c r="AB14" s="22"/>
      <c r="AC14" s="22"/>
      <c r="AD14" s="22"/>
      <c r="AE14" s="19" t="str">
        <f t="shared" si="12"/>
        <v xml:space="preserve"> </v>
      </c>
      <c r="AF14" s="19" t="str">
        <f t="shared" si="13"/>
        <v xml:space="preserve"> </v>
      </c>
      <c r="AG14" s="22">
        <v>232000</v>
      </c>
      <c r="AH14" s="22">
        <v>-12998.06</v>
      </c>
      <c r="AI14" s="22">
        <v>69542.149999999994</v>
      </c>
      <c r="AJ14" s="19" t="str">
        <f t="shared" si="14"/>
        <v xml:space="preserve"> </v>
      </c>
      <c r="AK14" s="19"/>
      <c r="AL14" s="22">
        <v>2926000</v>
      </c>
      <c r="AM14" s="22">
        <v>541072.43999999994</v>
      </c>
      <c r="AN14" s="22">
        <v>1559617.41</v>
      </c>
      <c r="AO14" s="19">
        <f t="shared" si="16"/>
        <v>0.18491881066302118</v>
      </c>
      <c r="AP14" s="19">
        <f t="shared" si="17"/>
        <v>0.34692639138979603</v>
      </c>
      <c r="AQ14" s="22"/>
      <c r="AR14" s="22"/>
      <c r="AS14" s="22"/>
      <c r="AT14" s="19" t="str">
        <f t="shared" si="18"/>
        <v xml:space="preserve"> </v>
      </c>
      <c r="AU14" s="19" t="str">
        <f t="shared" si="19"/>
        <v xml:space="preserve"> </v>
      </c>
      <c r="AV14" s="18">
        <f t="shared" si="56"/>
        <v>0</v>
      </c>
      <c r="AW14" s="18">
        <f t="shared" si="57"/>
        <v>0</v>
      </c>
      <c r="AX14" s="18">
        <v>1040212.77</v>
      </c>
      <c r="AY14" s="19" t="str">
        <f t="shared" si="20"/>
        <v xml:space="preserve"> </v>
      </c>
      <c r="AZ14" s="19">
        <f t="shared" si="21"/>
        <v>0</v>
      </c>
      <c r="BA14" s="22"/>
      <c r="BB14" s="22"/>
      <c r="BC14" s="22"/>
      <c r="BD14" s="19" t="str">
        <f t="shared" si="22"/>
        <v xml:space="preserve"> </v>
      </c>
      <c r="BE14" s="19" t="str">
        <f t="shared" si="23"/>
        <v xml:space="preserve"> </v>
      </c>
      <c r="BF14" s="22"/>
      <c r="BG14" s="22"/>
      <c r="BH14" s="22">
        <v>746937.8</v>
      </c>
      <c r="BI14" s="19" t="str">
        <f t="shared" si="24"/>
        <v xml:space="preserve"> </v>
      </c>
      <c r="BJ14" s="19">
        <f t="shared" si="25"/>
        <v>0</v>
      </c>
      <c r="BK14" s="22"/>
      <c r="BL14" s="22"/>
      <c r="BM14" s="22">
        <v>101504</v>
      </c>
      <c r="BN14" s="19" t="str">
        <f t="shared" si="26"/>
        <v xml:space="preserve"> </v>
      </c>
      <c r="BO14" s="19">
        <f t="shared" si="27"/>
        <v>0</v>
      </c>
      <c r="BP14" s="22"/>
      <c r="BQ14" s="22"/>
      <c r="BR14" s="22"/>
      <c r="BS14" s="19" t="str">
        <f t="shared" si="28"/>
        <v xml:space="preserve"> </v>
      </c>
      <c r="BT14" s="19" t="str">
        <f t="shared" si="29"/>
        <v xml:space="preserve"> </v>
      </c>
      <c r="BU14" s="22"/>
      <c r="BV14" s="22"/>
      <c r="BW14" s="22"/>
      <c r="BX14" s="19" t="str">
        <f t="shared" si="30"/>
        <v xml:space="preserve"> </v>
      </c>
      <c r="BY14" s="19" t="str">
        <f t="shared" si="31"/>
        <v xml:space="preserve"> </v>
      </c>
      <c r="BZ14" s="22"/>
      <c r="CA14" s="22"/>
      <c r="CB14" s="22">
        <v>41100</v>
      </c>
      <c r="CC14" s="19" t="str">
        <f t="shared" si="32"/>
        <v xml:space="preserve"> </v>
      </c>
      <c r="CD14" s="19">
        <f t="shared" si="33"/>
        <v>0</v>
      </c>
      <c r="CE14" s="22"/>
      <c r="CF14" s="22"/>
      <c r="CG14" s="22">
        <v>102500</v>
      </c>
      <c r="CH14" s="19" t="str">
        <f t="shared" si="34"/>
        <v xml:space="preserve"> </v>
      </c>
      <c r="CI14" s="19">
        <f t="shared" si="35"/>
        <v>0</v>
      </c>
      <c r="CJ14" s="18">
        <f t="shared" si="58"/>
        <v>0</v>
      </c>
      <c r="CK14" s="18">
        <f t="shared" si="58"/>
        <v>0</v>
      </c>
      <c r="CL14" s="18">
        <v>0</v>
      </c>
      <c r="CM14" s="19" t="str">
        <f t="shared" si="36"/>
        <v xml:space="preserve"> </v>
      </c>
      <c r="CN14" s="19" t="str">
        <f t="shared" si="37"/>
        <v xml:space="preserve"> </v>
      </c>
      <c r="CO14" s="22"/>
      <c r="CP14" s="22"/>
      <c r="CQ14" s="22"/>
      <c r="CR14" s="19" t="str">
        <f t="shared" si="38"/>
        <v xml:space="preserve"> </v>
      </c>
      <c r="CS14" s="19" t="str">
        <f t="shared" si="39"/>
        <v xml:space="preserve"> </v>
      </c>
      <c r="CT14" s="22"/>
      <c r="CU14" s="22"/>
      <c r="CV14" s="22"/>
      <c r="CW14" s="19" t="str">
        <f t="shared" si="40"/>
        <v xml:space="preserve"> </v>
      </c>
      <c r="CX14" s="19" t="str">
        <f t="shared" si="41"/>
        <v xml:space="preserve"> </v>
      </c>
      <c r="CY14" s="22"/>
      <c r="CZ14" s="22"/>
      <c r="DA14" s="22"/>
      <c r="DB14" s="19" t="str">
        <f t="shared" si="42"/>
        <v xml:space="preserve"> </v>
      </c>
      <c r="DC14" s="19" t="str">
        <f t="shared" si="43"/>
        <v xml:space="preserve"> </v>
      </c>
      <c r="DD14" s="22"/>
      <c r="DE14" s="22"/>
      <c r="DF14" s="22"/>
      <c r="DG14" s="19" t="str">
        <f t="shared" si="44"/>
        <v xml:space="preserve"> </v>
      </c>
      <c r="DH14" s="19" t="str">
        <f t="shared" si="45"/>
        <v xml:space="preserve"> </v>
      </c>
      <c r="DI14" s="22"/>
      <c r="DJ14" s="22"/>
      <c r="DK14" s="22"/>
      <c r="DL14" s="19" t="str">
        <f t="shared" si="46"/>
        <v xml:space="preserve"> </v>
      </c>
      <c r="DM14" s="19" t="str">
        <f t="shared" si="47"/>
        <v xml:space="preserve"> </v>
      </c>
      <c r="DN14" s="22"/>
      <c r="DO14" s="22"/>
      <c r="DP14" s="19" t="str">
        <f t="shared" si="55"/>
        <v xml:space="preserve"> </v>
      </c>
      <c r="DQ14" s="22"/>
      <c r="DR14" s="22"/>
      <c r="DS14" s="22"/>
      <c r="DT14" s="19" t="str">
        <f t="shared" si="48"/>
        <v xml:space="preserve"> </v>
      </c>
      <c r="DU14" s="19" t="str">
        <f t="shared" si="49"/>
        <v xml:space="preserve"> </v>
      </c>
      <c r="DV14" s="22"/>
      <c r="DW14" s="22"/>
      <c r="DX14" s="22">
        <v>48170.97</v>
      </c>
      <c r="DY14" s="19" t="str">
        <f t="shared" si="50"/>
        <v xml:space="preserve"> </v>
      </c>
      <c r="DZ14" s="19">
        <f t="shared" si="51"/>
        <v>0</v>
      </c>
    </row>
    <row r="15" spans="1:130" s="21" customFormat="1" ht="15.75" customHeight="1" outlineLevel="1" x14ac:dyDescent="0.25">
      <c r="A15" s="16">
        <v>18</v>
      </c>
      <c r="B15" s="17" t="s">
        <v>44</v>
      </c>
      <c r="C15" s="18">
        <v>750254.28</v>
      </c>
      <c r="D15" s="22">
        <v>556208.72</v>
      </c>
      <c r="E15" s="18">
        <v>611891.43999999994</v>
      </c>
      <c r="F15" s="19">
        <f t="shared" si="2"/>
        <v>0.74136027587873266</v>
      </c>
      <c r="G15" s="19">
        <f t="shared" si="3"/>
        <v>0.9089990211335528</v>
      </c>
      <c r="H15" s="18"/>
      <c r="I15" s="22"/>
      <c r="J15" s="18">
        <v>199539.33000000002</v>
      </c>
      <c r="K15" s="19" t="str">
        <f t="shared" si="4"/>
        <v xml:space="preserve"> </v>
      </c>
      <c r="L15" s="19">
        <f t="shared" si="5"/>
        <v>0</v>
      </c>
      <c r="M15" s="18">
        <v>132450</v>
      </c>
      <c r="N15" s="22">
        <v>68411.320000000007</v>
      </c>
      <c r="O15" s="22">
        <v>64067.839999999997</v>
      </c>
      <c r="P15" s="19">
        <f t="shared" si="6"/>
        <v>0.51650675726689321</v>
      </c>
      <c r="Q15" s="19">
        <f t="shared" si="7"/>
        <v>1.0677950122869759</v>
      </c>
      <c r="R15" s="18"/>
      <c r="S15" s="22"/>
      <c r="T15" s="22"/>
      <c r="U15" s="19" t="str">
        <f t="shared" si="8"/>
        <v xml:space="preserve"> </v>
      </c>
      <c r="V15" s="19" t="str">
        <f t="shared" si="9"/>
        <v xml:space="preserve"> </v>
      </c>
      <c r="W15" s="18"/>
      <c r="X15" s="22"/>
      <c r="Y15" s="22"/>
      <c r="Z15" s="19" t="str">
        <f t="shared" si="10"/>
        <v xml:space="preserve"> </v>
      </c>
      <c r="AA15" s="19" t="str">
        <f t="shared" si="11"/>
        <v xml:space="preserve"> </v>
      </c>
      <c r="AB15" s="18"/>
      <c r="AC15" s="22"/>
      <c r="AD15" s="22"/>
      <c r="AE15" s="19" t="str">
        <f t="shared" si="12"/>
        <v xml:space="preserve"> </v>
      </c>
      <c r="AF15" s="19" t="str">
        <f t="shared" si="13"/>
        <v xml:space="preserve"> </v>
      </c>
      <c r="AG15" s="18">
        <v>16000</v>
      </c>
      <c r="AH15" s="22">
        <v>854.46</v>
      </c>
      <c r="AI15" s="22">
        <v>388.8</v>
      </c>
      <c r="AJ15" s="19">
        <f t="shared" si="14"/>
        <v>5.340375E-2</v>
      </c>
      <c r="AK15" s="19" t="str">
        <f t="shared" si="15"/>
        <v>св.200</v>
      </c>
      <c r="AL15" s="18">
        <v>182000</v>
      </c>
      <c r="AM15" s="22">
        <v>71425.759999999995</v>
      </c>
      <c r="AN15" s="22">
        <v>133482.69</v>
      </c>
      <c r="AO15" s="19">
        <f t="shared" si="16"/>
        <v>0.39244923076923072</v>
      </c>
      <c r="AP15" s="19">
        <f t="shared" si="17"/>
        <v>0.53509380130112749</v>
      </c>
      <c r="AQ15" s="18"/>
      <c r="AR15" s="22"/>
      <c r="AS15" s="22">
        <v>1600</v>
      </c>
      <c r="AT15" s="19" t="str">
        <f t="shared" si="18"/>
        <v xml:space="preserve"> </v>
      </c>
      <c r="AU15" s="19">
        <f t="shared" si="19"/>
        <v>0</v>
      </c>
      <c r="AV15" s="18">
        <f t="shared" si="56"/>
        <v>0</v>
      </c>
      <c r="AW15" s="18">
        <f t="shared" si="57"/>
        <v>0</v>
      </c>
      <c r="AX15" s="18">
        <v>412352.11</v>
      </c>
      <c r="AY15" s="19" t="str">
        <f t="shared" si="20"/>
        <v xml:space="preserve"> </v>
      </c>
      <c r="AZ15" s="19">
        <f t="shared" si="21"/>
        <v>0</v>
      </c>
      <c r="BA15" s="18"/>
      <c r="BB15" s="22"/>
      <c r="BC15" s="22"/>
      <c r="BD15" s="19" t="str">
        <f t="shared" si="22"/>
        <v xml:space="preserve"> </v>
      </c>
      <c r="BE15" s="19" t="str">
        <f t="shared" si="23"/>
        <v xml:space="preserve"> </v>
      </c>
      <c r="BF15" s="18"/>
      <c r="BG15" s="22"/>
      <c r="BH15" s="22">
        <v>412352.11</v>
      </c>
      <c r="BI15" s="19" t="str">
        <f t="shared" si="24"/>
        <v xml:space="preserve"> </v>
      </c>
      <c r="BJ15" s="19">
        <f t="shared" si="25"/>
        <v>0</v>
      </c>
      <c r="BK15" s="18"/>
      <c r="BL15" s="22"/>
      <c r="BM15" s="22"/>
      <c r="BN15" s="19" t="str">
        <f t="shared" si="26"/>
        <v xml:space="preserve"> </v>
      </c>
      <c r="BO15" s="19" t="str">
        <f t="shared" si="27"/>
        <v xml:space="preserve"> </v>
      </c>
      <c r="BP15" s="18"/>
      <c r="BQ15" s="22"/>
      <c r="BR15" s="22"/>
      <c r="BS15" s="19" t="str">
        <f t="shared" si="28"/>
        <v xml:space="preserve"> </v>
      </c>
      <c r="BT15" s="19" t="str">
        <f t="shared" si="29"/>
        <v xml:space="preserve"> </v>
      </c>
      <c r="BU15" s="18"/>
      <c r="BV15" s="22"/>
      <c r="BW15" s="22"/>
      <c r="BX15" s="19" t="str">
        <f t="shared" si="30"/>
        <v xml:space="preserve"> </v>
      </c>
      <c r="BY15" s="19" t="str">
        <f t="shared" si="31"/>
        <v xml:space="preserve"> </v>
      </c>
      <c r="BZ15" s="18"/>
      <c r="CA15" s="22"/>
      <c r="CB15" s="22"/>
      <c r="CC15" s="19" t="str">
        <f t="shared" si="32"/>
        <v xml:space="preserve"> </v>
      </c>
      <c r="CD15" s="19" t="str">
        <f t="shared" si="33"/>
        <v xml:space="preserve"> </v>
      </c>
      <c r="CE15" s="18"/>
      <c r="CF15" s="22"/>
      <c r="CG15" s="22"/>
      <c r="CH15" s="19" t="str">
        <f t="shared" si="34"/>
        <v xml:space="preserve"> </v>
      </c>
      <c r="CI15" s="19" t="str">
        <f t="shared" si="35"/>
        <v xml:space="preserve"> </v>
      </c>
      <c r="CJ15" s="18">
        <f t="shared" si="58"/>
        <v>0</v>
      </c>
      <c r="CK15" s="18">
        <f t="shared" si="58"/>
        <v>0</v>
      </c>
      <c r="CL15" s="18">
        <v>0</v>
      </c>
      <c r="CM15" s="19" t="str">
        <f t="shared" si="36"/>
        <v xml:space="preserve"> </v>
      </c>
      <c r="CN15" s="19" t="str">
        <f t="shared" si="37"/>
        <v xml:space="preserve"> </v>
      </c>
      <c r="CO15" s="18"/>
      <c r="CP15" s="22"/>
      <c r="CQ15" s="22"/>
      <c r="CR15" s="19" t="str">
        <f t="shared" si="38"/>
        <v xml:space="preserve"> </v>
      </c>
      <c r="CS15" s="19" t="str">
        <f t="shared" si="39"/>
        <v xml:space="preserve"> </v>
      </c>
      <c r="CT15" s="18"/>
      <c r="CU15" s="22"/>
      <c r="CV15" s="22"/>
      <c r="CW15" s="19" t="str">
        <f t="shared" si="40"/>
        <v xml:space="preserve"> </v>
      </c>
      <c r="CX15" s="19" t="str">
        <f t="shared" si="41"/>
        <v xml:space="preserve"> </v>
      </c>
      <c r="CY15" s="18"/>
      <c r="CZ15" s="22"/>
      <c r="DA15" s="22"/>
      <c r="DB15" s="19" t="str">
        <f t="shared" si="42"/>
        <v xml:space="preserve"> </v>
      </c>
      <c r="DC15" s="19" t="str">
        <f t="shared" si="43"/>
        <v xml:space="preserve"> </v>
      </c>
      <c r="DD15" s="18"/>
      <c r="DE15" s="22"/>
      <c r="DF15" s="22"/>
      <c r="DG15" s="19" t="str">
        <f t="shared" si="44"/>
        <v xml:space="preserve"> </v>
      </c>
      <c r="DH15" s="19" t="str">
        <f t="shared" si="45"/>
        <v xml:space="preserve"> </v>
      </c>
      <c r="DI15" s="18"/>
      <c r="DJ15" s="22"/>
      <c r="DK15" s="22"/>
      <c r="DL15" s="19" t="str">
        <f t="shared" si="46"/>
        <v xml:space="preserve"> </v>
      </c>
      <c r="DM15" s="19" t="str">
        <f t="shared" si="47"/>
        <v xml:space="preserve"> </v>
      </c>
      <c r="DN15" s="22"/>
      <c r="DO15" s="22"/>
      <c r="DP15" s="19" t="str">
        <f t="shared" si="55"/>
        <v xml:space="preserve"> </v>
      </c>
      <c r="DQ15" s="18"/>
      <c r="DR15" s="22"/>
      <c r="DS15" s="22"/>
      <c r="DT15" s="19" t="str">
        <f t="shared" si="48"/>
        <v xml:space="preserve"> </v>
      </c>
      <c r="DU15" s="19" t="str">
        <f t="shared" si="49"/>
        <v xml:space="preserve"> </v>
      </c>
      <c r="DV15" s="18"/>
      <c r="DW15" s="22"/>
      <c r="DX15" s="22"/>
      <c r="DY15" s="19" t="str">
        <f t="shared" si="50"/>
        <v xml:space="preserve"> </v>
      </c>
      <c r="DZ15" s="19" t="str">
        <f t="shared" si="51"/>
        <v xml:space="preserve"> </v>
      </c>
    </row>
    <row r="16" spans="1:130" s="21" customFormat="1" ht="16.5" customHeight="1" outlineLevel="1" x14ac:dyDescent="0.25">
      <c r="A16" s="16">
        <v>19</v>
      </c>
      <c r="B16" s="17" t="s">
        <v>45</v>
      </c>
      <c r="C16" s="22">
        <v>3777350.84</v>
      </c>
      <c r="D16" s="22">
        <v>1185559.1000000001</v>
      </c>
      <c r="E16" s="18">
        <v>608257.03</v>
      </c>
      <c r="F16" s="19">
        <f t="shared" si="2"/>
        <v>0.31385993788175637</v>
      </c>
      <c r="G16" s="19">
        <f t="shared" si="3"/>
        <v>1.9491087509502356</v>
      </c>
      <c r="H16" s="22"/>
      <c r="I16" s="22"/>
      <c r="J16" s="18">
        <v>498157.03</v>
      </c>
      <c r="K16" s="19" t="str">
        <f t="shared" si="4"/>
        <v xml:space="preserve"> </v>
      </c>
      <c r="L16" s="19">
        <f t="shared" si="5"/>
        <v>0</v>
      </c>
      <c r="M16" s="22">
        <v>476600</v>
      </c>
      <c r="N16" s="22">
        <v>259688.99</v>
      </c>
      <c r="O16" s="22">
        <v>180837.94</v>
      </c>
      <c r="P16" s="19">
        <f t="shared" si="6"/>
        <v>0.54487828367603863</v>
      </c>
      <c r="Q16" s="19">
        <f t="shared" si="7"/>
        <v>1.4360315650576421</v>
      </c>
      <c r="R16" s="22"/>
      <c r="S16" s="22"/>
      <c r="T16" s="22"/>
      <c r="U16" s="19" t="str">
        <f t="shared" si="8"/>
        <v xml:space="preserve"> </v>
      </c>
      <c r="V16" s="19" t="str">
        <f t="shared" si="9"/>
        <v xml:space="preserve"> </v>
      </c>
      <c r="W16" s="22"/>
      <c r="X16" s="22"/>
      <c r="Y16" s="22"/>
      <c r="Z16" s="19" t="str">
        <f t="shared" si="10"/>
        <v xml:space="preserve"> </v>
      </c>
      <c r="AA16" s="19" t="str">
        <f t="shared" si="11"/>
        <v xml:space="preserve"> </v>
      </c>
      <c r="AB16" s="22"/>
      <c r="AC16" s="22"/>
      <c r="AD16" s="22">
        <v>1532.4</v>
      </c>
      <c r="AE16" s="19" t="str">
        <f t="shared" si="12"/>
        <v xml:space="preserve"> </v>
      </c>
      <c r="AF16" s="19">
        <f t="shared" si="13"/>
        <v>0</v>
      </c>
      <c r="AG16" s="22">
        <v>564000</v>
      </c>
      <c r="AH16" s="22">
        <v>242545.15</v>
      </c>
      <c r="AI16" s="22">
        <v>61309.56</v>
      </c>
      <c r="AJ16" s="19">
        <f t="shared" si="14"/>
        <v>0.43004459219858154</v>
      </c>
      <c r="AK16" s="19" t="str">
        <f t="shared" si="15"/>
        <v>св.200</v>
      </c>
      <c r="AL16" s="22">
        <v>1649000</v>
      </c>
      <c r="AM16" s="22">
        <v>262523.65000000002</v>
      </c>
      <c r="AN16" s="22">
        <v>254077.13</v>
      </c>
      <c r="AO16" s="19">
        <f t="shared" si="16"/>
        <v>0.15920172832019408</v>
      </c>
      <c r="AP16" s="19">
        <f t="shared" si="17"/>
        <v>1.0332439208519084</v>
      </c>
      <c r="AQ16" s="22"/>
      <c r="AR16" s="22"/>
      <c r="AS16" s="22">
        <v>400</v>
      </c>
      <c r="AT16" s="19" t="str">
        <f t="shared" si="18"/>
        <v xml:space="preserve"> </v>
      </c>
      <c r="AU16" s="19">
        <f t="shared" si="19"/>
        <v>0</v>
      </c>
      <c r="AV16" s="18">
        <f t="shared" si="56"/>
        <v>0</v>
      </c>
      <c r="AW16" s="18">
        <f t="shared" si="57"/>
        <v>0</v>
      </c>
      <c r="AX16" s="18">
        <v>110100</v>
      </c>
      <c r="AY16" s="19" t="str">
        <f t="shared" si="20"/>
        <v xml:space="preserve"> </v>
      </c>
      <c r="AZ16" s="19">
        <f t="shared" si="21"/>
        <v>0</v>
      </c>
      <c r="BA16" s="22"/>
      <c r="BB16" s="22"/>
      <c r="BC16" s="22"/>
      <c r="BD16" s="19" t="str">
        <f t="shared" si="22"/>
        <v xml:space="preserve"> </v>
      </c>
      <c r="BE16" s="19" t="str">
        <f t="shared" si="23"/>
        <v xml:space="preserve"> </v>
      </c>
      <c r="BF16" s="22"/>
      <c r="BG16" s="22"/>
      <c r="BH16" s="22"/>
      <c r="BI16" s="19" t="str">
        <f t="shared" si="24"/>
        <v xml:space="preserve"> </v>
      </c>
      <c r="BJ16" s="19" t="str">
        <f t="shared" si="25"/>
        <v xml:space="preserve"> </v>
      </c>
      <c r="BK16" s="22"/>
      <c r="BL16" s="22"/>
      <c r="BM16" s="22">
        <v>75600</v>
      </c>
      <c r="BN16" s="19" t="str">
        <f t="shared" si="26"/>
        <v xml:space="preserve"> </v>
      </c>
      <c r="BO16" s="19">
        <f t="shared" si="27"/>
        <v>0</v>
      </c>
      <c r="BP16" s="22"/>
      <c r="BQ16" s="22"/>
      <c r="BR16" s="22"/>
      <c r="BS16" s="19" t="str">
        <f t="shared" si="28"/>
        <v xml:space="preserve"> </v>
      </c>
      <c r="BT16" s="19" t="str">
        <f t="shared" si="29"/>
        <v xml:space="preserve"> </v>
      </c>
      <c r="BU16" s="22"/>
      <c r="BV16" s="22"/>
      <c r="BW16" s="22"/>
      <c r="BX16" s="19" t="str">
        <f t="shared" si="30"/>
        <v xml:space="preserve"> </v>
      </c>
      <c r="BY16" s="19" t="str">
        <f t="shared" si="31"/>
        <v xml:space="preserve"> </v>
      </c>
      <c r="BZ16" s="22"/>
      <c r="CA16" s="22"/>
      <c r="CB16" s="22">
        <v>34500</v>
      </c>
      <c r="CC16" s="19" t="str">
        <f t="shared" si="32"/>
        <v xml:space="preserve"> </v>
      </c>
      <c r="CD16" s="19">
        <f t="shared" si="33"/>
        <v>0</v>
      </c>
      <c r="CE16" s="22"/>
      <c r="CF16" s="22"/>
      <c r="CG16" s="22"/>
      <c r="CH16" s="19" t="str">
        <f t="shared" si="34"/>
        <v xml:space="preserve"> </v>
      </c>
      <c r="CI16" s="19" t="str">
        <f t="shared" si="35"/>
        <v xml:space="preserve"> </v>
      </c>
      <c r="CJ16" s="18">
        <f t="shared" si="58"/>
        <v>0</v>
      </c>
      <c r="CK16" s="18">
        <f t="shared" si="58"/>
        <v>0</v>
      </c>
      <c r="CL16" s="18">
        <v>0</v>
      </c>
      <c r="CM16" s="19" t="str">
        <f t="shared" si="36"/>
        <v xml:space="preserve"> </v>
      </c>
      <c r="CN16" s="19" t="str">
        <f t="shared" si="37"/>
        <v xml:space="preserve"> </v>
      </c>
      <c r="CO16" s="22"/>
      <c r="CP16" s="22"/>
      <c r="CQ16" s="22"/>
      <c r="CR16" s="19" t="str">
        <f t="shared" si="38"/>
        <v xml:space="preserve"> </v>
      </c>
      <c r="CS16" s="19" t="str">
        <f t="shared" si="39"/>
        <v xml:space="preserve"> </v>
      </c>
      <c r="CT16" s="22"/>
      <c r="CU16" s="22"/>
      <c r="CV16" s="22"/>
      <c r="CW16" s="19"/>
      <c r="CX16" s="19" t="str">
        <f t="shared" si="41"/>
        <v xml:space="preserve"> </v>
      </c>
      <c r="CY16" s="22"/>
      <c r="CZ16" s="22"/>
      <c r="DA16" s="22"/>
      <c r="DB16" s="19" t="str">
        <f t="shared" si="42"/>
        <v xml:space="preserve"> </v>
      </c>
      <c r="DC16" s="19" t="str">
        <f t="shared" si="43"/>
        <v xml:space="preserve"> </v>
      </c>
      <c r="DD16" s="22"/>
      <c r="DE16" s="22"/>
      <c r="DF16" s="22"/>
      <c r="DG16" s="19" t="str">
        <f t="shared" si="44"/>
        <v xml:space="preserve"> </v>
      </c>
      <c r="DH16" s="19" t="str">
        <f t="shared" si="45"/>
        <v xml:space="preserve"> </v>
      </c>
      <c r="DI16" s="22"/>
      <c r="DJ16" s="22"/>
      <c r="DK16" s="22"/>
      <c r="DL16" s="19" t="str">
        <f t="shared" si="46"/>
        <v xml:space="preserve"> </v>
      </c>
      <c r="DM16" s="19" t="str">
        <f t="shared" si="47"/>
        <v xml:space="preserve"> </v>
      </c>
      <c r="DN16" s="22"/>
      <c r="DO16" s="22"/>
      <c r="DP16" s="19" t="str">
        <f t="shared" si="55"/>
        <v xml:space="preserve"> </v>
      </c>
      <c r="DQ16" s="22"/>
      <c r="DR16" s="22"/>
      <c r="DS16" s="22"/>
      <c r="DT16" s="19" t="str">
        <f t="shared" si="48"/>
        <v xml:space="preserve"> </v>
      </c>
      <c r="DU16" s="19" t="str">
        <f t="shared" si="49"/>
        <v xml:space="preserve"> </v>
      </c>
      <c r="DV16" s="22"/>
      <c r="DW16" s="22"/>
      <c r="DX16" s="22"/>
      <c r="DY16" s="19" t="str">
        <f t="shared" si="50"/>
        <v xml:space="preserve"> </v>
      </c>
      <c r="DZ16" s="19" t="str">
        <f t="shared" si="51"/>
        <v xml:space="preserve"> </v>
      </c>
    </row>
    <row r="17" spans="1:130" s="21" customFormat="1" ht="15.75" customHeight="1" outlineLevel="1" x14ac:dyDescent="0.25">
      <c r="A17" s="16">
        <v>20</v>
      </c>
      <c r="B17" s="17" t="s">
        <v>46</v>
      </c>
      <c r="C17" s="18">
        <v>2704595.38</v>
      </c>
      <c r="D17" s="18">
        <v>586368.18999999994</v>
      </c>
      <c r="E17" s="18">
        <v>953653.73</v>
      </c>
      <c r="F17" s="19">
        <f t="shared" si="2"/>
        <v>0.21680440421369054</v>
      </c>
      <c r="G17" s="19">
        <f t="shared" si="3"/>
        <v>0.61486488392385352</v>
      </c>
      <c r="H17" s="18"/>
      <c r="I17" s="18"/>
      <c r="J17" s="18">
        <v>930253.73</v>
      </c>
      <c r="K17" s="19" t="str">
        <f t="shared" si="4"/>
        <v xml:space="preserve"> </v>
      </c>
      <c r="L17" s="19">
        <f t="shared" si="5"/>
        <v>0</v>
      </c>
      <c r="M17" s="18">
        <v>158150</v>
      </c>
      <c r="N17" s="18">
        <v>82677.2</v>
      </c>
      <c r="O17" s="18">
        <v>63850.27</v>
      </c>
      <c r="P17" s="19">
        <f t="shared" si="6"/>
        <v>0.52277711033828644</v>
      </c>
      <c r="Q17" s="19">
        <f t="shared" si="7"/>
        <v>1.2948606168775794</v>
      </c>
      <c r="R17" s="18"/>
      <c r="S17" s="18"/>
      <c r="T17" s="18"/>
      <c r="U17" s="19" t="str">
        <f t="shared" si="8"/>
        <v xml:space="preserve"> </v>
      </c>
      <c r="V17" s="19" t="str">
        <f t="shared" si="9"/>
        <v xml:space="preserve"> </v>
      </c>
      <c r="W17" s="18"/>
      <c r="X17" s="18"/>
      <c r="Y17" s="18"/>
      <c r="Z17" s="19" t="str">
        <f t="shared" si="10"/>
        <v xml:space="preserve"> </v>
      </c>
      <c r="AA17" s="19" t="str">
        <f t="shared" si="11"/>
        <v xml:space="preserve"> </v>
      </c>
      <c r="AB17" s="18"/>
      <c r="AC17" s="18"/>
      <c r="AD17" s="18"/>
      <c r="AE17" s="19" t="str">
        <f t="shared" si="12"/>
        <v xml:space="preserve"> </v>
      </c>
      <c r="AF17" s="19" t="str">
        <f t="shared" si="13"/>
        <v xml:space="preserve"> </v>
      </c>
      <c r="AG17" s="18">
        <v>126000</v>
      </c>
      <c r="AH17" s="18">
        <v>4999.79</v>
      </c>
      <c r="AI17" s="18">
        <v>7099.75</v>
      </c>
      <c r="AJ17" s="19">
        <f t="shared" si="14"/>
        <v>3.9680873015873017E-2</v>
      </c>
      <c r="AK17" s="19">
        <f t="shared" si="15"/>
        <v>0.70422057114687131</v>
      </c>
      <c r="AL17" s="18">
        <v>2372000</v>
      </c>
      <c r="AM17" s="18">
        <v>475729.85</v>
      </c>
      <c r="AN17" s="18">
        <v>859203.71</v>
      </c>
      <c r="AO17" s="19">
        <f t="shared" si="16"/>
        <v>0.20056064502529511</v>
      </c>
      <c r="AP17" s="19">
        <f t="shared" si="17"/>
        <v>0.55368691320013042</v>
      </c>
      <c r="AQ17" s="18"/>
      <c r="AR17" s="18"/>
      <c r="AS17" s="18">
        <v>100</v>
      </c>
      <c r="AT17" s="19" t="str">
        <f t="shared" si="18"/>
        <v xml:space="preserve"> </v>
      </c>
      <c r="AU17" s="19">
        <f t="shared" si="19"/>
        <v>0</v>
      </c>
      <c r="AV17" s="18">
        <f t="shared" si="56"/>
        <v>0</v>
      </c>
      <c r="AW17" s="18">
        <f t="shared" si="57"/>
        <v>0</v>
      </c>
      <c r="AX17" s="18">
        <v>23400</v>
      </c>
      <c r="AY17" s="19" t="str">
        <f t="shared" si="20"/>
        <v xml:space="preserve"> </v>
      </c>
      <c r="AZ17" s="19">
        <f t="shared" si="21"/>
        <v>0</v>
      </c>
      <c r="BA17" s="18"/>
      <c r="BB17" s="18"/>
      <c r="BC17" s="18"/>
      <c r="BD17" s="19" t="str">
        <f t="shared" si="22"/>
        <v xml:space="preserve"> </v>
      </c>
      <c r="BE17" s="19" t="str">
        <f t="shared" si="23"/>
        <v xml:space="preserve"> </v>
      </c>
      <c r="BF17" s="18"/>
      <c r="BG17" s="18"/>
      <c r="BH17" s="18">
        <v>6500</v>
      </c>
      <c r="BI17" s="19" t="str">
        <f t="shared" si="24"/>
        <v xml:space="preserve"> </v>
      </c>
      <c r="BJ17" s="19">
        <f t="shared" si="25"/>
        <v>0</v>
      </c>
      <c r="BK17" s="18"/>
      <c r="BL17" s="18"/>
      <c r="BM17" s="18"/>
      <c r="BN17" s="19" t="str">
        <f t="shared" si="26"/>
        <v xml:space="preserve"> </v>
      </c>
      <c r="BO17" s="19" t="str">
        <f t="shared" si="27"/>
        <v xml:space="preserve"> </v>
      </c>
      <c r="BP17" s="18"/>
      <c r="BQ17" s="18"/>
      <c r="BR17" s="18"/>
      <c r="BS17" s="19" t="str">
        <f t="shared" si="28"/>
        <v xml:space="preserve"> </v>
      </c>
      <c r="BT17" s="19" t="str">
        <f t="shared" si="29"/>
        <v xml:space="preserve"> </v>
      </c>
      <c r="BU17" s="18"/>
      <c r="BV17" s="18"/>
      <c r="BW17" s="18"/>
      <c r="BX17" s="19" t="str">
        <f t="shared" si="30"/>
        <v xml:space="preserve"> </v>
      </c>
      <c r="BY17" s="19" t="str">
        <f t="shared" si="31"/>
        <v xml:space="preserve"> </v>
      </c>
      <c r="BZ17" s="18"/>
      <c r="CA17" s="18"/>
      <c r="CB17" s="18">
        <v>12400</v>
      </c>
      <c r="CC17" s="19" t="str">
        <f t="shared" si="32"/>
        <v xml:space="preserve"> </v>
      </c>
      <c r="CD17" s="19">
        <f t="shared" si="33"/>
        <v>0</v>
      </c>
      <c r="CE17" s="18"/>
      <c r="CF17" s="18"/>
      <c r="CG17" s="18"/>
      <c r="CH17" s="19" t="str">
        <f t="shared" si="34"/>
        <v xml:space="preserve"> </v>
      </c>
      <c r="CI17" s="19" t="str">
        <f t="shared" si="35"/>
        <v xml:space="preserve"> </v>
      </c>
      <c r="CJ17" s="18">
        <f t="shared" si="58"/>
        <v>0</v>
      </c>
      <c r="CK17" s="18">
        <f t="shared" si="58"/>
        <v>0</v>
      </c>
      <c r="CL17" s="18">
        <v>0</v>
      </c>
      <c r="CM17" s="19" t="str">
        <f t="shared" si="36"/>
        <v xml:space="preserve"> </v>
      </c>
      <c r="CN17" s="19" t="str">
        <f t="shared" si="37"/>
        <v xml:space="preserve"> </v>
      </c>
      <c r="CO17" s="18"/>
      <c r="CP17" s="18"/>
      <c r="CQ17" s="18"/>
      <c r="CR17" s="19" t="str">
        <f t="shared" si="38"/>
        <v xml:space="preserve"> </v>
      </c>
      <c r="CS17" s="19" t="str">
        <f t="shared" si="39"/>
        <v xml:space="preserve"> </v>
      </c>
      <c r="CT17" s="18"/>
      <c r="CU17" s="18"/>
      <c r="CV17" s="18"/>
      <c r="CW17" s="19" t="str">
        <f t="shared" si="40"/>
        <v xml:space="preserve"> </v>
      </c>
      <c r="CX17" s="19" t="str">
        <f t="shared" si="41"/>
        <v xml:space="preserve"> </v>
      </c>
      <c r="CY17" s="18"/>
      <c r="CZ17" s="18"/>
      <c r="DA17" s="18"/>
      <c r="DB17" s="19" t="str">
        <f t="shared" si="42"/>
        <v xml:space="preserve"> </v>
      </c>
      <c r="DC17" s="19" t="str">
        <f t="shared" si="43"/>
        <v xml:space="preserve"> </v>
      </c>
      <c r="DD17" s="18"/>
      <c r="DE17" s="18"/>
      <c r="DF17" s="18"/>
      <c r="DG17" s="19" t="str">
        <f t="shared" si="44"/>
        <v xml:space="preserve"> </v>
      </c>
      <c r="DH17" s="19" t="str">
        <f t="shared" si="45"/>
        <v xml:space="preserve"> </v>
      </c>
      <c r="DI17" s="18"/>
      <c r="DJ17" s="18"/>
      <c r="DK17" s="18">
        <v>4500</v>
      </c>
      <c r="DL17" s="19" t="str">
        <f t="shared" si="46"/>
        <v xml:space="preserve"> </v>
      </c>
      <c r="DM17" s="19">
        <f t="shared" si="47"/>
        <v>0</v>
      </c>
      <c r="DN17" s="18"/>
      <c r="DO17" s="18"/>
      <c r="DP17" s="19" t="str">
        <f t="shared" si="55"/>
        <v xml:space="preserve"> </v>
      </c>
      <c r="DQ17" s="18"/>
      <c r="DR17" s="18"/>
      <c r="DS17" s="18"/>
      <c r="DT17" s="19" t="str">
        <f t="shared" si="48"/>
        <v xml:space="preserve"> </v>
      </c>
      <c r="DU17" s="19" t="str">
        <f t="shared" si="49"/>
        <v xml:space="preserve"> </v>
      </c>
      <c r="DV17" s="18"/>
      <c r="DW17" s="18"/>
      <c r="DX17" s="18"/>
      <c r="DY17" s="19" t="str">
        <f t="shared" si="50"/>
        <v xml:space="preserve"> </v>
      </c>
      <c r="DZ17" s="19" t="str">
        <f t="shared" si="51"/>
        <v xml:space="preserve"> </v>
      </c>
    </row>
    <row r="18" spans="1:130" s="15" customFormat="1" ht="15.75" x14ac:dyDescent="0.25">
      <c r="A18" s="10"/>
      <c r="B18" s="11" t="s">
        <v>47</v>
      </c>
      <c r="C18" s="12">
        <f>SUM(C19:C23)</f>
        <v>37627556.579999998</v>
      </c>
      <c r="D18" s="12">
        <f>SUM(D19:D23)</f>
        <v>20645275.120000001</v>
      </c>
      <c r="E18" s="12">
        <v>17951885.949999996</v>
      </c>
      <c r="F18" s="13">
        <f t="shared" si="2"/>
        <v>0.54867434923939462</v>
      </c>
      <c r="G18" s="13">
        <f t="shared" si="3"/>
        <v>1.1500337723569376</v>
      </c>
      <c r="H18" s="12">
        <f>SUM(H19:H23)</f>
        <v>0</v>
      </c>
      <c r="I18" s="12">
        <f>SUM(I19:I23)</f>
        <v>0</v>
      </c>
      <c r="J18" s="12">
        <v>15333102.720000001</v>
      </c>
      <c r="K18" s="13" t="str">
        <f t="shared" si="4"/>
        <v xml:space="preserve"> </v>
      </c>
      <c r="L18" s="13">
        <f t="shared" si="5"/>
        <v>0</v>
      </c>
      <c r="M18" s="12">
        <f>SUM(M19:M23)</f>
        <v>28349150</v>
      </c>
      <c r="N18" s="12">
        <f>SUM(N19:N23)</f>
        <v>16959422.07</v>
      </c>
      <c r="O18" s="12">
        <v>13014721.690000001</v>
      </c>
      <c r="P18" s="13">
        <f t="shared" si="6"/>
        <v>0.59823388249735887</v>
      </c>
      <c r="Q18" s="13">
        <f t="shared" si="7"/>
        <v>1.3030952542789256</v>
      </c>
      <c r="R18" s="12">
        <f>SUM(R19:R23)</f>
        <v>0</v>
      </c>
      <c r="S18" s="12">
        <f>SUM(S19:S23)</f>
        <v>0</v>
      </c>
      <c r="T18" s="12">
        <v>793570.5</v>
      </c>
      <c r="U18" s="13" t="str">
        <f t="shared" si="8"/>
        <v xml:space="preserve"> </v>
      </c>
      <c r="V18" s="13">
        <f t="shared" si="9"/>
        <v>0</v>
      </c>
      <c r="W18" s="12">
        <f>SUM(W19:W23)</f>
        <v>0</v>
      </c>
      <c r="X18" s="12">
        <f>SUM(X19:X23)</f>
        <v>0</v>
      </c>
      <c r="Y18" s="12">
        <v>0</v>
      </c>
      <c r="Z18" s="13" t="str">
        <f t="shared" si="10"/>
        <v xml:space="preserve"> </v>
      </c>
      <c r="AA18" s="13" t="str">
        <f t="shared" si="11"/>
        <v xml:space="preserve"> </v>
      </c>
      <c r="AB18" s="12">
        <f>SUM(AB19:AB23)</f>
        <v>0</v>
      </c>
      <c r="AC18" s="12">
        <f>SUM(AC19:AC23)</f>
        <v>0</v>
      </c>
      <c r="AD18" s="12">
        <v>171187.24</v>
      </c>
      <c r="AE18" s="13" t="str">
        <f t="shared" si="12"/>
        <v xml:space="preserve"> </v>
      </c>
      <c r="AF18" s="13">
        <f t="shared" si="13"/>
        <v>0</v>
      </c>
      <c r="AG18" s="12">
        <f>SUM(AG19:AG23)</f>
        <v>885000</v>
      </c>
      <c r="AH18" s="12">
        <f>SUM(AH19:AH23)</f>
        <v>189198.22</v>
      </c>
      <c r="AI18" s="12">
        <v>241200.33999999997</v>
      </c>
      <c r="AJ18" s="13">
        <f t="shared" si="14"/>
        <v>0.21378329943502825</v>
      </c>
      <c r="AK18" s="13">
        <f t="shared" si="15"/>
        <v>0.78440279147201875</v>
      </c>
      <c r="AL18" s="12">
        <f>SUM(AL19:AL23)</f>
        <v>3845500</v>
      </c>
      <c r="AM18" s="12">
        <f>SUM(AM19:AM23)</f>
        <v>1475705.9900000002</v>
      </c>
      <c r="AN18" s="12">
        <v>1110122.95</v>
      </c>
      <c r="AO18" s="13">
        <f t="shared" si="16"/>
        <v>0.38374879469509821</v>
      </c>
      <c r="AP18" s="13">
        <f t="shared" si="17"/>
        <v>1.3293176129725093</v>
      </c>
      <c r="AQ18" s="12">
        <f>SUM(AQ19:AQ23)</f>
        <v>0</v>
      </c>
      <c r="AR18" s="12">
        <f>SUM(AR19:AR23)</f>
        <v>0</v>
      </c>
      <c r="AS18" s="12">
        <v>2300</v>
      </c>
      <c r="AT18" s="13" t="str">
        <f t="shared" si="18"/>
        <v xml:space="preserve"> </v>
      </c>
      <c r="AU18" s="13">
        <f t="shared" si="19"/>
        <v>0</v>
      </c>
      <c r="AV18" s="12">
        <f>SUM(AV19:AV23)</f>
        <v>0</v>
      </c>
      <c r="AW18" s="12">
        <f>SUM(AW19:AW23)</f>
        <v>0</v>
      </c>
      <c r="AX18" s="12">
        <v>2618783.2299999995</v>
      </c>
      <c r="AY18" s="13" t="str">
        <f t="shared" si="20"/>
        <v xml:space="preserve"> </v>
      </c>
      <c r="AZ18" s="13">
        <f t="shared" si="21"/>
        <v>0</v>
      </c>
      <c r="BA18" s="12">
        <f>SUM(BA19:BA23)</f>
        <v>0</v>
      </c>
      <c r="BB18" s="12">
        <f>SUM(BB19:BB23)</f>
        <v>0</v>
      </c>
      <c r="BC18" s="12">
        <v>141442.45000000001</v>
      </c>
      <c r="BD18" s="13" t="str">
        <f t="shared" si="22"/>
        <v xml:space="preserve"> </v>
      </c>
      <c r="BE18" s="13">
        <f t="shared" si="23"/>
        <v>0</v>
      </c>
      <c r="BF18" s="12">
        <f>SUM(BF19:BF23)</f>
        <v>0</v>
      </c>
      <c r="BG18" s="12">
        <f>SUM(BG19:BG23)</f>
        <v>0</v>
      </c>
      <c r="BH18" s="12">
        <v>900000</v>
      </c>
      <c r="BI18" s="13" t="str">
        <f t="shared" si="24"/>
        <v xml:space="preserve"> </v>
      </c>
      <c r="BJ18" s="13">
        <f t="shared" si="25"/>
        <v>0</v>
      </c>
      <c r="BK18" s="12">
        <f>SUM(BK19:BK23)</f>
        <v>0</v>
      </c>
      <c r="BL18" s="12">
        <f>SUM(BL19:BL23)</f>
        <v>0</v>
      </c>
      <c r="BM18" s="12">
        <v>208015.62</v>
      </c>
      <c r="BN18" s="13" t="str">
        <f t="shared" si="26"/>
        <v xml:space="preserve"> </v>
      </c>
      <c r="BO18" s="13">
        <f t="shared" si="27"/>
        <v>0</v>
      </c>
      <c r="BP18" s="12">
        <f>SUM(BP19:BP23)</f>
        <v>0</v>
      </c>
      <c r="BQ18" s="12">
        <f>SUM(BQ19:BQ23)</f>
        <v>0</v>
      </c>
      <c r="BR18" s="12">
        <v>0</v>
      </c>
      <c r="BS18" s="13" t="str">
        <f t="shared" si="28"/>
        <v xml:space="preserve"> </v>
      </c>
      <c r="BT18" s="13" t="str">
        <f t="shared" si="29"/>
        <v xml:space="preserve"> </v>
      </c>
      <c r="BU18" s="12">
        <f>SUM(BU19:BU23)</f>
        <v>0</v>
      </c>
      <c r="BV18" s="12">
        <f>SUM(BV19:BV23)</f>
        <v>0</v>
      </c>
      <c r="BW18" s="12">
        <v>0</v>
      </c>
      <c r="BX18" s="13" t="str">
        <f t="shared" si="30"/>
        <v xml:space="preserve"> </v>
      </c>
      <c r="BY18" s="13" t="str">
        <f t="shared" si="31"/>
        <v xml:space="preserve"> </v>
      </c>
      <c r="BZ18" s="12">
        <f>SUM(BZ19:BZ23)</f>
        <v>0</v>
      </c>
      <c r="CA18" s="12">
        <f>SUM(CA19:CA23)</f>
        <v>0</v>
      </c>
      <c r="CB18" s="12">
        <v>232245.5</v>
      </c>
      <c r="CC18" s="13" t="str">
        <f t="shared" si="32"/>
        <v xml:space="preserve"> </v>
      </c>
      <c r="CD18" s="13">
        <f t="shared" si="33"/>
        <v>0</v>
      </c>
      <c r="CE18" s="12">
        <f>SUM(CE19:CE23)</f>
        <v>0</v>
      </c>
      <c r="CF18" s="12">
        <f>SUM(CF19:CF23)</f>
        <v>0</v>
      </c>
      <c r="CG18" s="12">
        <v>0</v>
      </c>
      <c r="CH18" s="13" t="str">
        <f t="shared" si="34"/>
        <v xml:space="preserve"> </v>
      </c>
      <c r="CI18" s="13" t="str">
        <f t="shared" si="35"/>
        <v xml:space="preserve"> </v>
      </c>
      <c r="CJ18" s="12">
        <f>SUM(CJ19:CJ23)</f>
        <v>0</v>
      </c>
      <c r="CK18" s="12">
        <f>SUM(CK19:CK23)</f>
        <v>0</v>
      </c>
      <c r="CL18" s="14">
        <v>985306.49</v>
      </c>
      <c r="CM18" s="13" t="str">
        <f t="shared" si="36"/>
        <v xml:space="preserve"> </v>
      </c>
      <c r="CN18" s="13">
        <f t="shared" si="37"/>
        <v>0</v>
      </c>
      <c r="CO18" s="12">
        <f>SUM(CO19:CO23)</f>
        <v>0</v>
      </c>
      <c r="CP18" s="12">
        <f>SUM(CP19:CP23)</f>
        <v>0</v>
      </c>
      <c r="CQ18" s="12">
        <v>985306.49</v>
      </c>
      <c r="CR18" s="13" t="str">
        <f t="shared" si="38"/>
        <v xml:space="preserve"> </v>
      </c>
      <c r="CS18" s="13">
        <f t="shared" si="39"/>
        <v>0</v>
      </c>
      <c r="CT18" s="12">
        <f>SUM(CT19:CT23)</f>
        <v>0</v>
      </c>
      <c r="CU18" s="12">
        <f>SUM(CU19:CU23)</f>
        <v>0</v>
      </c>
      <c r="CV18" s="12">
        <v>0</v>
      </c>
      <c r="CW18" s="13" t="str">
        <f t="shared" si="40"/>
        <v xml:space="preserve"> </v>
      </c>
      <c r="CX18" s="13" t="str">
        <f t="shared" si="41"/>
        <v xml:space="preserve"> </v>
      </c>
      <c r="CY18" s="12">
        <f>SUM(CY19:CY23)</f>
        <v>0</v>
      </c>
      <c r="CZ18" s="12">
        <f>SUM(CZ19:CZ23)</f>
        <v>0</v>
      </c>
      <c r="DA18" s="12">
        <v>0</v>
      </c>
      <c r="DB18" s="13" t="str">
        <f t="shared" si="42"/>
        <v xml:space="preserve"> </v>
      </c>
      <c r="DC18" s="13" t="str">
        <f t="shared" si="43"/>
        <v xml:space="preserve"> </v>
      </c>
      <c r="DD18" s="12">
        <f>SUM(DD19:DD23)</f>
        <v>0</v>
      </c>
      <c r="DE18" s="12">
        <f>SUM(DE19:DE23)</f>
        <v>0</v>
      </c>
      <c r="DF18" s="12">
        <v>32023.17</v>
      </c>
      <c r="DG18" s="13" t="str">
        <f t="shared" si="44"/>
        <v xml:space="preserve"> </v>
      </c>
      <c r="DH18" s="13">
        <f t="shared" si="45"/>
        <v>0</v>
      </c>
      <c r="DI18" s="12">
        <f>SUM(DI19:DI23)</f>
        <v>0</v>
      </c>
      <c r="DJ18" s="12">
        <f>SUM(DJ19:DJ23)</f>
        <v>0</v>
      </c>
      <c r="DK18" s="12">
        <v>0</v>
      </c>
      <c r="DL18" s="13" t="str">
        <f t="shared" si="46"/>
        <v xml:space="preserve"> </v>
      </c>
      <c r="DM18" s="13" t="str">
        <f t="shared" si="47"/>
        <v xml:space="preserve"> </v>
      </c>
      <c r="DN18" s="12">
        <f>SUM(DN19:DN23)</f>
        <v>0</v>
      </c>
      <c r="DO18" s="12">
        <v>0</v>
      </c>
      <c r="DP18" s="13" t="str">
        <f>IF(DN18=0," ",IF(DN18/DO18*100&gt;200,"св.200",DN18/DO18))</f>
        <v xml:space="preserve"> </v>
      </c>
      <c r="DQ18" s="12">
        <f>SUM(DQ19:DQ23)</f>
        <v>0</v>
      </c>
      <c r="DR18" s="12">
        <f>SUM(DR19:DR23)</f>
        <v>0</v>
      </c>
      <c r="DS18" s="12">
        <v>0</v>
      </c>
      <c r="DT18" s="13" t="str">
        <f t="shared" si="48"/>
        <v xml:space="preserve"> </v>
      </c>
      <c r="DU18" s="13" t="str">
        <f t="shared" si="49"/>
        <v xml:space="preserve"> </v>
      </c>
      <c r="DV18" s="12">
        <f>SUM(DV19:DV23)</f>
        <v>0</v>
      </c>
      <c r="DW18" s="12">
        <f>SUM(DW19:DW23)</f>
        <v>0</v>
      </c>
      <c r="DX18" s="12">
        <v>119750</v>
      </c>
      <c r="DY18" s="13" t="str">
        <f t="shared" si="50"/>
        <v xml:space="preserve"> </v>
      </c>
      <c r="DZ18" s="13">
        <f t="shared" si="51"/>
        <v>0</v>
      </c>
    </row>
    <row r="19" spans="1:130" s="21" customFormat="1" ht="15.75" customHeight="1" outlineLevel="1" x14ac:dyDescent="0.25">
      <c r="A19" s="16">
        <f>31+1</f>
        <v>32</v>
      </c>
      <c r="B19" s="17" t="s">
        <v>48</v>
      </c>
      <c r="C19" s="18">
        <v>31232974.579999998</v>
      </c>
      <c r="D19" s="18">
        <v>16882051.969999999</v>
      </c>
      <c r="E19" s="18">
        <v>14667220.969999999</v>
      </c>
      <c r="F19" s="19">
        <f t="shared" si="2"/>
        <v>0.54052014567995721</v>
      </c>
      <c r="G19" s="19">
        <f t="shared" si="3"/>
        <v>1.1510054975329114</v>
      </c>
      <c r="H19" s="18"/>
      <c r="I19" s="18"/>
      <c r="J19" s="18">
        <v>13289944.309999999</v>
      </c>
      <c r="K19" s="19" t="str">
        <f t="shared" si="4"/>
        <v xml:space="preserve"> </v>
      </c>
      <c r="L19" s="19">
        <f t="shared" si="5"/>
        <v>0</v>
      </c>
      <c r="M19" s="18">
        <v>26276150</v>
      </c>
      <c r="N19" s="18">
        <v>14863953.859999999</v>
      </c>
      <c r="O19" s="18">
        <v>11875651.26</v>
      </c>
      <c r="P19" s="19">
        <f t="shared" si="6"/>
        <v>0.5656823339796736</v>
      </c>
      <c r="Q19" s="19">
        <f t="shared" si="7"/>
        <v>1.2516327344560301</v>
      </c>
      <c r="R19" s="18"/>
      <c r="S19" s="18"/>
      <c r="T19" s="18">
        <v>793570.5</v>
      </c>
      <c r="U19" s="19" t="str">
        <f t="shared" si="8"/>
        <v xml:space="preserve"> </v>
      </c>
      <c r="V19" s="19">
        <f t="shared" si="9"/>
        <v>0</v>
      </c>
      <c r="W19" s="18"/>
      <c r="X19" s="18"/>
      <c r="Y19" s="18"/>
      <c r="Z19" s="19" t="str">
        <f t="shared" si="10"/>
        <v xml:space="preserve"> </v>
      </c>
      <c r="AA19" s="19" t="str">
        <f t="shared" si="11"/>
        <v xml:space="preserve"> </v>
      </c>
      <c r="AB19" s="18"/>
      <c r="AC19" s="18"/>
      <c r="AD19" s="18">
        <v>99838.5</v>
      </c>
      <c r="AE19" s="19" t="str">
        <f t="shared" si="12"/>
        <v xml:space="preserve"> </v>
      </c>
      <c r="AF19" s="19">
        <f t="shared" si="13"/>
        <v>0</v>
      </c>
      <c r="AG19" s="18">
        <v>500000</v>
      </c>
      <c r="AH19" s="18">
        <v>144012.89000000001</v>
      </c>
      <c r="AI19" s="18">
        <v>150776.76999999999</v>
      </c>
      <c r="AJ19" s="19">
        <f t="shared" si="14"/>
        <v>0.28802578000000001</v>
      </c>
      <c r="AK19" s="19">
        <f t="shared" si="15"/>
        <v>0.9551397738524311</v>
      </c>
      <c r="AL19" s="18">
        <v>1200000</v>
      </c>
      <c r="AM19" s="18">
        <v>312469.89</v>
      </c>
      <c r="AN19" s="18">
        <v>370107.28</v>
      </c>
      <c r="AO19" s="19">
        <f t="shared" si="16"/>
        <v>0.26039157499999999</v>
      </c>
      <c r="AP19" s="19">
        <f t="shared" si="17"/>
        <v>0.84426842400938451</v>
      </c>
      <c r="AQ19" s="18"/>
      <c r="AR19" s="18"/>
      <c r="AS19" s="18"/>
      <c r="AT19" s="19" t="str">
        <f t="shared" si="18"/>
        <v xml:space="preserve"> </v>
      </c>
      <c r="AU19" s="19" t="str">
        <f t="shared" si="19"/>
        <v xml:space="preserve"> </v>
      </c>
      <c r="AV19" s="18">
        <f t="shared" ref="AV19:AV23" si="59">BA19+BF19+BK19+BP19+BU19+BZ19+CE19+CJ19+CY19+DD19+DI19+DQ19+DV19</f>
        <v>0</v>
      </c>
      <c r="AW19" s="18">
        <f t="shared" ref="AW19:AW23" si="60">BB19+BG19+BL19+BQ19+BV19+CA19+CF19+CK19+CZ19+DE19+DJ19+DN19+DR19+DW19</f>
        <v>0</v>
      </c>
      <c r="AX19" s="18">
        <v>1377276.66</v>
      </c>
      <c r="AY19" s="19" t="str">
        <f t="shared" si="20"/>
        <v xml:space="preserve"> </v>
      </c>
      <c r="AZ19" s="19">
        <f t="shared" si="21"/>
        <v>0</v>
      </c>
      <c r="BA19" s="18"/>
      <c r="BB19" s="18"/>
      <c r="BC19" s="18">
        <v>141442.45000000001</v>
      </c>
      <c r="BD19" s="19" t="str">
        <f t="shared" si="22"/>
        <v xml:space="preserve"> </v>
      </c>
      <c r="BE19" s="19">
        <f t="shared" si="23"/>
        <v>0</v>
      </c>
      <c r="BF19" s="18"/>
      <c r="BG19" s="18"/>
      <c r="BH19" s="18"/>
      <c r="BI19" s="19" t="str">
        <f t="shared" si="24"/>
        <v xml:space="preserve"> </v>
      </c>
      <c r="BJ19" s="19" t="str">
        <f t="shared" si="25"/>
        <v xml:space="preserve"> </v>
      </c>
      <c r="BK19" s="18"/>
      <c r="BL19" s="18"/>
      <c r="BM19" s="18">
        <v>43194.14</v>
      </c>
      <c r="BN19" s="19" t="str">
        <f t="shared" si="26"/>
        <v xml:space="preserve"> </v>
      </c>
      <c r="BO19" s="19">
        <f t="shared" si="27"/>
        <v>0</v>
      </c>
      <c r="BP19" s="18"/>
      <c r="BQ19" s="18"/>
      <c r="BR19" s="18"/>
      <c r="BS19" s="19" t="str">
        <f t="shared" si="28"/>
        <v xml:space="preserve"> </v>
      </c>
      <c r="BT19" s="19" t="str">
        <f t="shared" si="29"/>
        <v xml:space="preserve"> </v>
      </c>
      <c r="BU19" s="18"/>
      <c r="BV19" s="18"/>
      <c r="BW19" s="18"/>
      <c r="BX19" s="19" t="str">
        <f t="shared" si="30"/>
        <v xml:space="preserve"> </v>
      </c>
      <c r="BY19" s="19" t="str">
        <f t="shared" si="31"/>
        <v xml:space="preserve"> </v>
      </c>
      <c r="BZ19" s="18"/>
      <c r="CA19" s="18"/>
      <c r="CB19" s="18">
        <v>137310.41</v>
      </c>
      <c r="CC19" s="19" t="str">
        <f t="shared" si="32"/>
        <v xml:space="preserve"> </v>
      </c>
      <c r="CD19" s="19">
        <f t="shared" si="33"/>
        <v>0</v>
      </c>
      <c r="CE19" s="18"/>
      <c r="CF19" s="18"/>
      <c r="CG19" s="18"/>
      <c r="CH19" s="19" t="str">
        <f t="shared" si="34"/>
        <v xml:space="preserve"> </v>
      </c>
      <c r="CI19" s="19" t="str">
        <f t="shared" si="35"/>
        <v xml:space="preserve"> </v>
      </c>
      <c r="CJ19" s="18">
        <f t="shared" ref="CJ19:CK23" si="61">CO19+CT19</f>
        <v>0</v>
      </c>
      <c r="CK19" s="18">
        <f t="shared" si="61"/>
        <v>0</v>
      </c>
      <c r="CL19" s="18">
        <v>985306.49</v>
      </c>
      <c r="CM19" s="19" t="str">
        <f t="shared" si="36"/>
        <v xml:space="preserve"> </v>
      </c>
      <c r="CN19" s="19">
        <f t="shared" si="37"/>
        <v>0</v>
      </c>
      <c r="CO19" s="18"/>
      <c r="CP19" s="18"/>
      <c r="CQ19" s="18">
        <v>985306.49</v>
      </c>
      <c r="CR19" s="19" t="str">
        <f t="shared" si="38"/>
        <v xml:space="preserve"> </v>
      </c>
      <c r="CS19" s="19">
        <f t="shared" si="39"/>
        <v>0</v>
      </c>
      <c r="CT19" s="18"/>
      <c r="CU19" s="18"/>
      <c r="CV19" s="18"/>
      <c r="CW19" s="19" t="str">
        <f t="shared" si="40"/>
        <v xml:space="preserve"> </v>
      </c>
      <c r="CX19" s="19" t="str">
        <f t="shared" si="41"/>
        <v xml:space="preserve"> </v>
      </c>
      <c r="CY19" s="18"/>
      <c r="CZ19" s="18"/>
      <c r="DA19" s="18"/>
      <c r="DB19" s="19" t="str">
        <f t="shared" si="42"/>
        <v xml:space="preserve"> </v>
      </c>
      <c r="DC19" s="19" t="str">
        <f t="shared" si="43"/>
        <v xml:space="preserve"> </v>
      </c>
      <c r="DD19" s="18"/>
      <c r="DE19" s="18"/>
      <c r="DF19" s="18">
        <v>32023.17</v>
      </c>
      <c r="DG19" s="19" t="str">
        <f t="shared" si="44"/>
        <v xml:space="preserve"> </v>
      </c>
      <c r="DH19" s="19">
        <f t="shared" si="45"/>
        <v>0</v>
      </c>
      <c r="DI19" s="18"/>
      <c r="DJ19" s="18"/>
      <c r="DK19" s="18"/>
      <c r="DL19" s="19" t="str">
        <f t="shared" si="46"/>
        <v xml:space="preserve"> </v>
      </c>
      <c r="DM19" s="19" t="str">
        <f t="shared" si="47"/>
        <v xml:space="preserve"> </v>
      </c>
      <c r="DN19" s="18"/>
      <c r="DO19" s="18"/>
      <c r="DP19" s="19" t="str">
        <f t="shared" si="55"/>
        <v xml:space="preserve"> </v>
      </c>
      <c r="DQ19" s="18"/>
      <c r="DR19" s="18"/>
      <c r="DS19" s="18"/>
      <c r="DT19" s="19" t="str">
        <f t="shared" si="48"/>
        <v xml:space="preserve"> </v>
      </c>
      <c r="DU19" s="19" t="str">
        <f t="shared" si="49"/>
        <v xml:space="preserve"> </v>
      </c>
      <c r="DV19" s="18"/>
      <c r="DW19" s="18"/>
      <c r="DX19" s="18">
        <v>38000</v>
      </c>
      <c r="DY19" s="19" t="str">
        <f t="shared" si="50"/>
        <v xml:space="preserve"> </v>
      </c>
      <c r="DZ19" s="19">
        <f t="shared" si="51"/>
        <v>0</v>
      </c>
    </row>
    <row r="20" spans="1:130" s="21" customFormat="1" ht="15.75" customHeight="1" outlineLevel="1" x14ac:dyDescent="0.25">
      <c r="A20" s="16">
        <f>A19+1</f>
        <v>33</v>
      </c>
      <c r="B20" s="17" t="s">
        <v>49</v>
      </c>
      <c r="C20" s="18">
        <v>4247000</v>
      </c>
      <c r="D20" s="18">
        <v>2933439.85</v>
      </c>
      <c r="E20" s="18">
        <v>2012359.29</v>
      </c>
      <c r="F20" s="19">
        <f t="shared" si="2"/>
        <v>0.69070870025900633</v>
      </c>
      <c r="G20" s="19">
        <f t="shared" si="3"/>
        <v>1.4577117836646358</v>
      </c>
      <c r="H20" s="18"/>
      <c r="I20" s="18"/>
      <c r="J20" s="18">
        <v>1440737.81</v>
      </c>
      <c r="K20" s="19" t="str">
        <f t="shared" si="4"/>
        <v xml:space="preserve"> </v>
      </c>
      <c r="L20" s="19">
        <f t="shared" si="5"/>
        <v>0</v>
      </c>
      <c r="M20" s="18">
        <v>1873000</v>
      </c>
      <c r="N20" s="18">
        <v>1987584.5</v>
      </c>
      <c r="O20" s="18">
        <v>1049118.9099999999</v>
      </c>
      <c r="P20" s="19">
        <f t="shared" si="6"/>
        <v>1.0611769887880407</v>
      </c>
      <c r="Q20" s="19">
        <f t="shared" si="7"/>
        <v>1.8945273801231932</v>
      </c>
      <c r="R20" s="18"/>
      <c r="S20" s="18"/>
      <c r="T20" s="18"/>
      <c r="U20" s="19" t="str">
        <f t="shared" si="8"/>
        <v xml:space="preserve"> </v>
      </c>
      <c r="V20" s="19" t="str">
        <f t="shared" si="9"/>
        <v xml:space="preserve"> </v>
      </c>
      <c r="W20" s="18"/>
      <c r="X20" s="18"/>
      <c r="Y20" s="18"/>
      <c r="Z20" s="19" t="str">
        <f t="shared" si="10"/>
        <v xml:space="preserve"> </v>
      </c>
      <c r="AA20" s="19" t="str">
        <f t="shared" si="11"/>
        <v xml:space="preserve"> </v>
      </c>
      <c r="AB20" s="18"/>
      <c r="AC20" s="18"/>
      <c r="AD20" s="18">
        <v>71348.740000000005</v>
      </c>
      <c r="AE20" s="19" t="str">
        <f t="shared" si="12"/>
        <v xml:space="preserve"> </v>
      </c>
      <c r="AF20" s="19">
        <f t="shared" si="13"/>
        <v>0</v>
      </c>
      <c r="AG20" s="18">
        <v>100000</v>
      </c>
      <c r="AH20" s="18">
        <v>4918.37</v>
      </c>
      <c r="AI20" s="18">
        <v>4058.52</v>
      </c>
      <c r="AJ20" s="19">
        <f t="shared" si="14"/>
        <v>4.9183699999999997E-2</v>
      </c>
      <c r="AK20" s="19">
        <f t="shared" si="15"/>
        <v>1.2118629451129967</v>
      </c>
      <c r="AL20" s="18">
        <v>1400000</v>
      </c>
      <c r="AM20" s="18">
        <v>777864.04</v>
      </c>
      <c r="AN20" s="18">
        <v>314211.64</v>
      </c>
      <c r="AO20" s="19">
        <f t="shared" si="16"/>
        <v>0.55561717142857148</v>
      </c>
      <c r="AP20" s="19" t="str">
        <f t="shared" si="17"/>
        <v>св.200</v>
      </c>
      <c r="AQ20" s="18"/>
      <c r="AR20" s="18"/>
      <c r="AS20" s="18">
        <v>2000</v>
      </c>
      <c r="AT20" s="19" t="str">
        <f t="shared" si="18"/>
        <v xml:space="preserve"> </v>
      </c>
      <c r="AU20" s="19">
        <f t="shared" si="19"/>
        <v>0</v>
      </c>
      <c r="AV20" s="18">
        <f t="shared" si="59"/>
        <v>0</v>
      </c>
      <c r="AW20" s="18">
        <f t="shared" si="60"/>
        <v>0</v>
      </c>
      <c r="AX20" s="18">
        <v>571621.48</v>
      </c>
      <c r="AY20" s="19" t="str">
        <f t="shared" si="20"/>
        <v xml:space="preserve"> </v>
      </c>
      <c r="AZ20" s="19">
        <f t="shared" si="21"/>
        <v>0</v>
      </c>
      <c r="BA20" s="18"/>
      <c r="BB20" s="18"/>
      <c r="BC20" s="18"/>
      <c r="BD20" s="19" t="str">
        <f t="shared" si="22"/>
        <v xml:space="preserve"> </v>
      </c>
      <c r="BE20" s="19" t="str">
        <f t="shared" si="23"/>
        <v xml:space="preserve"> </v>
      </c>
      <c r="BF20" s="18"/>
      <c r="BG20" s="18"/>
      <c r="BH20" s="18">
        <v>450000</v>
      </c>
      <c r="BI20" s="19" t="str">
        <f t="shared" si="24"/>
        <v xml:space="preserve"> </v>
      </c>
      <c r="BJ20" s="19">
        <f t="shared" si="25"/>
        <v>0</v>
      </c>
      <c r="BK20" s="18"/>
      <c r="BL20" s="18"/>
      <c r="BM20" s="18">
        <v>121621.48</v>
      </c>
      <c r="BN20" s="19" t="str">
        <f t="shared" si="26"/>
        <v xml:space="preserve"> </v>
      </c>
      <c r="BO20" s="19">
        <f t="shared" si="27"/>
        <v>0</v>
      </c>
      <c r="BP20" s="18"/>
      <c r="BQ20" s="18"/>
      <c r="BR20" s="18"/>
      <c r="BS20" s="19" t="str">
        <f t="shared" si="28"/>
        <v xml:space="preserve"> </v>
      </c>
      <c r="BT20" s="19" t="str">
        <f t="shared" si="29"/>
        <v xml:space="preserve"> </v>
      </c>
      <c r="BU20" s="18"/>
      <c r="BV20" s="18"/>
      <c r="BW20" s="18"/>
      <c r="BX20" s="19" t="str">
        <f t="shared" si="30"/>
        <v xml:space="preserve"> </v>
      </c>
      <c r="BY20" s="19" t="str">
        <f t="shared" si="31"/>
        <v xml:space="preserve"> </v>
      </c>
      <c r="BZ20" s="18"/>
      <c r="CA20" s="18"/>
      <c r="CB20" s="18"/>
      <c r="CC20" s="19" t="str">
        <f t="shared" si="32"/>
        <v xml:space="preserve"> </v>
      </c>
      <c r="CD20" s="19" t="str">
        <f t="shared" si="33"/>
        <v xml:space="preserve"> </v>
      </c>
      <c r="CE20" s="18"/>
      <c r="CF20" s="18"/>
      <c r="CG20" s="18"/>
      <c r="CH20" s="19" t="str">
        <f t="shared" si="34"/>
        <v xml:space="preserve"> </v>
      </c>
      <c r="CI20" s="19" t="str">
        <f t="shared" si="35"/>
        <v xml:space="preserve"> </v>
      </c>
      <c r="CJ20" s="18">
        <f t="shared" si="61"/>
        <v>0</v>
      </c>
      <c r="CK20" s="18">
        <f t="shared" si="61"/>
        <v>0</v>
      </c>
      <c r="CL20" s="18">
        <v>0</v>
      </c>
      <c r="CM20" s="19" t="str">
        <f t="shared" si="36"/>
        <v xml:space="preserve"> </v>
      </c>
      <c r="CN20" s="19" t="str">
        <f t="shared" si="37"/>
        <v xml:space="preserve"> </v>
      </c>
      <c r="CO20" s="18"/>
      <c r="CP20" s="18"/>
      <c r="CQ20" s="18"/>
      <c r="CR20" s="19" t="str">
        <f t="shared" si="38"/>
        <v xml:space="preserve"> </v>
      </c>
      <c r="CS20" s="19" t="str">
        <f t="shared" si="39"/>
        <v xml:space="preserve"> </v>
      </c>
      <c r="CT20" s="18"/>
      <c r="CU20" s="18"/>
      <c r="CV20" s="18"/>
      <c r="CW20" s="19" t="str">
        <f t="shared" si="40"/>
        <v xml:space="preserve"> </v>
      </c>
      <c r="CX20" s="19" t="str">
        <f t="shared" si="41"/>
        <v xml:space="preserve"> </v>
      </c>
      <c r="CY20" s="18"/>
      <c r="CZ20" s="18"/>
      <c r="DA20" s="18"/>
      <c r="DB20" s="19" t="str">
        <f t="shared" si="42"/>
        <v xml:space="preserve"> </v>
      </c>
      <c r="DC20" s="19" t="str">
        <f t="shared" si="43"/>
        <v xml:space="preserve"> </v>
      </c>
      <c r="DD20" s="18"/>
      <c r="DE20" s="18"/>
      <c r="DF20" s="18"/>
      <c r="DG20" s="19" t="str">
        <f t="shared" si="44"/>
        <v xml:space="preserve"> </v>
      </c>
      <c r="DH20" s="19" t="str">
        <f t="shared" si="45"/>
        <v xml:space="preserve"> </v>
      </c>
      <c r="DI20" s="18"/>
      <c r="DJ20" s="18"/>
      <c r="DK20" s="18"/>
      <c r="DL20" s="19" t="str">
        <f t="shared" si="46"/>
        <v xml:space="preserve"> </v>
      </c>
      <c r="DM20" s="19" t="str">
        <f t="shared" si="47"/>
        <v xml:space="preserve"> </v>
      </c>
      <c r="DN20" s="18"/>
      <c r="DO20" s="18"/>
      <c r="DP20" s="19" t="str">
        <f t="shared" si="55"/>
        <v xml:space="preserve"> </v>
      </c>
      <c r="DQ20" s="18"/>
      <c r="DR20" s="18"/>
      <c r="DS20" s="18"/>
      <c r="DT20" s="19" t="str">
        <f t="shared" si="48"/>
        <v xml:space="preserve"> </v>
      </c>
      <c r="DU20" s="19" t="str">
        <f t="shared" si="49"/>
        <v xml:space="preserve"> </v>
      </c>
      <c r="DV20" s="18"/>
      <c r="DW20" s="18"/>
      <c r="DX20" s="18"/>
      <c r="DY20" s="19" t="str">
        <f t="shared" si="50"/>
        <v xml:space="preserve"> </v>
      </c>
      <c r="DZ20" s="19" t="str">
        <f t="shared" si="51"/>
        <v xml:space="preserve"> </v>
      </c>
    </row>
    <row r="21" spans="1:130" s="21" customFormat="1" ht="15.75" customHeight="1" outlineLevel="1" x14ac:dyDescent="0.25">
      <c r="A21" s="16">
        <f t="shared" ref="A21:A23" si="62">A20+1</f>
        <v>34</v>
      </c>
      <c r="B21" s="17" t="s">
        <v>50</v>
      </c>
      <c r="C21" s="18">
        <v>813400</v>
      </c>
      <c r="D21" s="18">
        <v>280708.26</v>
      </c>
      <c r="E21" s="18">
        <v>810004.38</v>
      </c>
      <c r="F21" s="19">
        <f t="shared" si="2"/>
        <v>0.34510481927710845</v>
      </c>
      <c r="G21" s="19">
        <f t="shared" si="3"/>
        <v>0.34655153346207834</v>
      </c>
      <c r="H21" s="18"/>
      <c r="I21" s="18"/>
      <c r="J21" s="18">
        <v>249004.38</v>
      </c>
      <c r="K21" s="19" t="str">
        <f t="shared" si="4"/>
        <v xml:space="preserve"> </v>
      </c>
      <c r="L21" s="19">
        <f t="shared" si="5"/>
        <v>0</v>
      </c>
      <c r="M21" s="18">
        <v>100000</v>
      </c>
      <c r="N21" s="18">
        <v>48982.36</v>
      </c>
      <c r="O21" s="18">
        <v>39254.550000000003</v>
      </c>
      <c r="P21" s="19">
        <f t="shared" si="6"/>
        <v>0.48982360000000003</v>
      </c>
      <c r="Q21" s="19">
        <f t="shared" si="7"/>
        <v>1.2478135655611897</v>
      </c>
      <c r="R21" s="18"/>
      <c r="S21" s="18"/>
      <c r="T21" s="18"/>
      <c r="U21" s="19" t="str">
        <f t="shared" si="8"/>
        <v xml:space="preserve"> </v>
      </c>
      <c r="V21" s="19" t="str">
        <f t="shared" si="9"/>
        <v xml:space="preserve"> </v>
      </c>
      <c r="W21" s="18"/>
      <c r="X21" s="18"/>
      <c r="Y21" s="18"/>
      <c r="Z21" s="19" t="str">
        <f t="shared" si="10"/>
        <v xml:space="preserve"> </v>
      </c>
      <c r="AA21" s="19" t="str">
        <f t="shared" si="11"/>
        <v xml:space="preserve"> </v>
      </c>
      <c r="AB21" s="18"/>
      <c r="AC21" s="18"/>
      <c r="AD21" s="18"/>
      <c r="AE21" s="19" t="str">
        <f t="shared" si="12"/>
        <v xml:space="preserve"> </v>
      </c>
      <c r="AF21" s="19" t="str">
        <f t="shared" si="13"/>
        <v xml:space="preserve"> </v>
      </c>
      <c r="AG21" s="18">
        <v>70000</v>
      </c>
      <c r="AH21" s="18">
        <v>2437.9499999999998</v>
      </c>
      <c r="AI21" s="18">
        <v>3036.77</v>
      </c>
      <c r="AJ21" s="19">
        <f t="shared" si="14"/>
        <v>3.482785714285714E-2</v>
      </c>
      <c r="AK21" s="19">
        <f t="shared" si="15"/>
        <v>0.80281022270372793</v>
      </c>
      <c r="AL21" s="18">
        <v>390000</v>
      </c>
      <c r="AM21" s="18">
        <v>59787.95</v>
      </c>
      <c r="AN21" s="18">
        <v>206713.06</v>
      </c>
      <c r="AO21" s="19">
        <f t="shared" si="16"/>
        <v>0.15330243589743589</v>
      </c>
      <c r="AP21" s="19">
        <f t="shared" si="17"/>
        <v>0.2892316044278963</v>
      </c>
      <c r="AQ21" s="18"/>
      <c r="AR21" s="18"/>
      <c r="AS21" s="18"/>
      <c r="AT21" s="19" t="str">
        <f t="shared" si="18"/>
        <v xml:space="preserve"> </v>
      </c>
      <c r="AU21" s="19" t="str">
        <f t="shared" si="19"/>
        <v xml:space="preserve"> </v>
      </c>
      <c r="AV21" s="18">
        <f t="shared" si="59"/>
        <v>0</v>
      </c>
      <c r="AW21" s="18">
        <f t="shared" si="60"/>
        <v>0</v>
      </c>
      <c r="AX21" s="18">
        <v>561000</v>
      </c>
      <c r="AY21" s="19" t="str">
        <f t="shared" si="20"/>
        <v xml:space="preserve"> </v>
      </c>
      <c r="AZ21" s="19">
        <f t="shared" si="21"/>
        <v>0</v>
      </c>
      <c r="BA21" s="18"/>
      <c r="BB21" s="18"/>
      <c r="BC21" s="18"/>
      <c r="BD21" s="19" t="str">
        <f t="shared" si="22"/>
        <v xml:space="preserve"> </v>
      </c>
      <c r="BE21" s="19" t="str">
        <f t="shared" si="23"/>
        <v xml:space="preserve"> </v>
      </c>
      <c r="BF21" s="18"/>
      <c r="BG21" s="18"/>
      <c r="BH21" s="18">
        <v>450000</v>
      </c>
      <c r="BI21" s="19" t="str">
        <f t="shared" si="24"/>
        <v xml:space="preserve"> </v>
      </c>
      <c r="BJ21" s="19">
        <f t="shared" si="25"/>
        <v>0</v>
      </c>
      <c r="BK21" s="18"/>
      <c r="BL21" s="18"/>
      <c r="BM21" s="18">
        <v>43200</v>
      </c>
      <c r="BN21" s="19" t="str">
        <f t="shared" si="26"/>
        <v xml:space="preserve"> </v>
      </c>
      <c r="BO21" s="19">
        <f t="shared" si="27"/>
        <v>0</v>
      </c>
      <c r="BP21" s="18"/>
      <c r="BQ21" s="18"/>
      <c r="BR21" s="18"/>
      <c r="BS21" s="19" t="str">
        <f t="shared" si="28"/>
        <v xml:space="preserve"> </v>
      </c>
      <c r="BT21" s="19" t="str">
        <f t="shared" si="29"/>
        <v xml:space="preserve"> </v>
      </c>
      <c r="BU21" s="18"/>
      <c r="BV21" s="18"/>
      <c r="BW21" s="18"/>
      <c r="BX21" s="19" t="str">
        <f t="shared" si="30"/>
        <v xml:space="preserve"> </v>
      </c>
      <c r="BY21" s="19" t="str">
        <f t="shared" si="31"/>
        <v xml:space="preserve"> </v>
      </c>
      <c r="BZ21" s="18"/>
      <c r="CA21" s="18"/>
      <c r="CB21" s="18">
        <v>17800</v>
      </c>
      <c r="CC21" s="19" t="str">
        <f t="shared" si="32"/>
        <v xml:space="preserve"> </v>
      </c>
      <c r="CD21" s="19">
        <f t="shared" si="33"/>
        <v>0</v>
      </c>
      <c r="CE21" s="18"/>
      <c r="CF21" s="18"/>
      <c r="CG21" s="18"/>
      <c r="CH21" s="19" t="str">
        <f t="shared" si="34"/>
        <v xml:space="preserve"> </v>
      </c>
      <c r="CI21" s="19" t="str">
        <f t="shared" si="35"/>
        <v xml:space="preserve"> </v>
      </c>
      <c r="CJ21" s="18">
        <f t="shared" si="61"/>
        <v>0</v>
      </c>
      <c r="CK21" s="18">
        <f t="shared" si="61"/>
        <v>0</v>
      </c>
      <c r="CL21" s="18">
        <v>0</v>
      </c>
      <c r="CM21" s="19" t="str">
        <f t="shared" si="36"/>
        <v xml:space="preserve"> </v>
      </c>
      <c r="CN21" s="19" t="str">
        <f t="shared" si="37"/>
        <v xml:space="preserve"> </v>
      </c>
      <c r="CO21" s="18"/>
      <c r="CP21" s="18"/>
      <c r="CQ21" s="18"/>
      <c r="CR21" s="19" t="str">
        <f t="shared" si="38"/>
        <v xml:space="preserve"> </v>
      </c>
      <c r="CS21" s="19" t="str">
        <f t="shared" si="39"/>
        <v xml:space="preserve"> </v>
      </c>
      <c r="CT21" s="18"/>
      <c r="CU21" s="18"/>
      <c r="CV21" s="18"/>
      <c r="CW21" s="19" t="str">
        <f t="shared" si="40"/>
        <v xml:space="preserve"> </v>
      </c>
      <c r="CX21" s="19" t="str">
        <f t="shared" si="41"/>
        <v xml:space="preserve"> </v>
      </c>
      <c r="CY21" s="18"/>
      <c r="CZ21" s="18"/>
      <c r="DA21" s="18"/>
      <c r="DB21" s="19" t="str">
        <f t="shared" si="42"/>
        <v xml:space="preserve"> </v>
      </c>
      <c r="DC21" s="19" t="str">
        <f t="shared" si="43"/>
        <v xml:space="preserve"> </v>
      </c>
      <c r="DD21" s="18"/>
      <c r="DE21" s="18"/>
      <c r="DF21" s="18"/>
      <c r="DG21" s="19" t="str">
        <f t="shared" si="44"/>
        <v xml:space="preserve"> </v>
      </c>
      <c r="DH21" s="19" t="str">
        <f t="shared" si="45"/>
        <v xml:space="preserve"> </v>
      </c>
      <c r="DI21" s="18"/>
      <c r="DJ21" s="18"/>
      <c r="DK21" s="18"/>
      <c r="DL21" s="19" t="str">
        <f t="shared" si="46"/>
        <v xml:space="preserve"> </v>
      </c>
      <c r="DM21" s="19" t="str">
        <f t="shared" si="47"/>
        <v xml:space="preserve"> </v>
      </c>
      <c r="DN21" s="18"/>
      <c r="DO21" s="18"/>
      <c r="DP21" s="19" t="str">
        <f t="shared" si="55"/>
        <v xml:space="preserve"> </v>
      </c>
      <c r="DQ21" s="18"/>
      <c r="DR21" s="18"/>
      <c r="DS21" s="18"/>
      <c r="DT21" s="19" t="str">
        <f t="shared" si="48"/>
        <v xml:space="preserve"> </v>
      </c>
      <c r="DU21" s="19" t="str">
        <f t="shared" si="49"/>
        <v xml:space="preserve"> </v>
      </c>
      <c r="DV21" s="18"/>
      <c r="DW21" s="18"/>
      <c r="DX21" s="18">
        <v>50000</v>
      </c>
      <c r="DY21" s="19" t="str">
        <f t="shared" si="50"/>
        <v xml:space="preserve"> </v>
      </c>
      <c r="DZ21" s="19">
        <f t="shared" si="51"/>
        <v>0</v>
      </c>
    </row>
    <row r="22" spans="1:130" s="21" customFormat="1" ht="15.75" customHeight="1" outlineLevel="1" x14ac:dyDescent="0.25">
      <c r="A22" s="16">
        <f t="shared" si="62"/>
        <v>35</v>
      </c>
      <c r="B22" s="17" t="s">
        <v>51</v>
      </c>
      <c r="C22" s="18">
        <v>512182</v>
      </c>
      <c r="D22" s="18">
        <v>174501.98</v>
      </c>
      <c r="E22" s="18">
        <v>165498.9</v>
      </c>
      <c r="F22" s="19">
        <f t="shared" si="2"/>
        <v>0.34070307039294628</v>
      </c>
      <c r="G22" s="19">
        <f t="shared" si="3"/>
        <v>1.0543996364930524</v>
      </c>
      <c r="H22" s="18"/>
      <c r="I22" s="18"/>
      <c r="J22" s="18">
        <v>134363.81</v>
      </c>
      <c r="K22" s="19" t="str">
        <f t="shared" si="4"/>
        <v xml:space="preserve"> </v>
      </c>
      <c r="L22" s="19">
        <f t="shared" si="5"/>
        <v>0</v>
      </c>
      <c r="M22" s="18">
        <v>50000</v>
      </c>
      <c r="N22" s="18">
        <v>38812.25</v>
      </c>
      <c r="O22" s="18">
        <v>27660.9</v>
      </c>
      <c r="P22" s="19">
        <f t="shared" si="6"/>
        <v>0.77624499999999996</v>
      </c>
      <c r="Q22" s="19">
        <f t="shared" si="7"/>
        <v>1.4031448723649627</v>
      </c>
      <c r="R22" s="18"/>
      <c r="S22" s="18"/>
      <c r="T22" s="18"/>
      <c r="U22" s="19" t="str">
        <f t="shared" si="8"/>
        <v xml:space="preserve"> </v>
      </c>
      <c r="V22" s="19" t="str">
        <f t="shared" si="9"/>
        <v xml:space="preserve"> </v>
      </c>
      <c r="W22" s="18"/>
      <c r="X22" s="18"/>
      <c r="Y22" s="18"/>
      <c r="Z22" s="19" t="str">
        <f t="shared" si="10"/>
        <v xml:space="preserve"> </v>
      </c>
      <c r="AA22" s="19" t="str">
        <f t="shared" si="11"/>
        <v xml:space="preserve"> </v>
      </c>
      <c r="AB22" s="18"/>
      <c r="AC22" s="18"/>
      <c r="AD22" s="18"/>
      <c r="AE22" s="19" t="str">
        <f t="shared" si="12"/>
        <v xml:space="preserve"> </v>
      </c>
      <c r="AF22" s="19" t="str">
        <f t="shared" si="13"/>
        <v xml:space="preserve"> </v>
      </c>
      <c r="AG22" s="18">
        <v>115000</v>
      </c>
      <c r="AH22" s="18">
        <v>23994.05</v>
      </c>
      <c r="AI22" s="18">
        <v>2000.46</v>
      </c>
      <c r="AJ22" s="19">
        <f t="shared" si="14"/>
        <v>0.20864391304347826</v>
      </c>
      <c r="AK22" s="19" t="str">
        <f t="shared" si="15"/>
        <v>св.200</v>
      </c>
      <c r="AL22" s="18">
        <v>314000</v>
      </c>
      <c r="AM22" s="18">
        <v>61635.11</v>
      </c>
      <c r="AN22" s="18">
        <v>104402.45</v>
      </c>
      <c r="AO22" s="19">
        <f t="shared" si="16"/>
        <v>0.19629015923566878</v>
      </c>
      <c r="AP22" s="19">
        <f t="shared" si="17"/>
        <v>0.59036076260662462</v>
      </c>
      <c r="AQ22" s="18"/>
      <c r="AR22" s="18"/>
      <c r="AS22" s="18">
        <v>300</v>
      </c>
      <c r="AT22" s="19" t="str">
        <f t="shared" si="18"/>
        <v xml:space="preserve"> </v>
      </c>
      <c r="AU22" s="19">
        <f t="shared" si="19"/>
        <v>0</v>
      </c>
      <c r="AV22" s="18">
        <f t="shared" si="59"/>
        <v>0</v>
      </c>
      <c r="AW22" s="18">
        <f t="shared" si="60"/>
        <v>0</v>
      </c>
      <c r="AX22" s="18">
        <v>31135.09</v>
      </c>
      <c r="AY22" s="19" t="str">
        <f t="shared" si="20"/>
        <v xml:space="preserve"> </v>
      </c>
      <c r="AZ22" s="19">
        <f t="shared" si="21"/>
        <v>0</v>
      </c>
      <c r="BA22" s="18"/>
      <c r="BB22" s="18"/>
      <c r="BC22" s="18"/>
      <c r="BD22" s="19" t="str">
        <f t="shared" si="22"/>
        <v xml:space="preserve"> </v>
      </c>
      <c r="BE22" s="19" t="str">
        <f t="shared" si="23"/>
        <v xml:space="preserve"> </v>
      </c>
      <c r="BF22" s="18"/>
      <c r="BG22" s="18"/>
      <c r="BH22" s="18"/>
      <c r="BI22" s="19" t="str">
        <f t="shared" si="24"/>
        <v xml:space="preserve"> </v>
      </c>
      <c r="BJ22" s="19" t="str">
        <f t="shared" si="25"/>
        <v xml:space="preserve"> </v>
      </c>
      <c r="BK22" s="18"/>
      <c r="BL22" s="18"/>
      <c r="BM22" s="18"/>
      <c r="BN22" s="19" t="str">
        <f t="shared" si="26"/>
        <v xml:space="preserve"> </v>
      </c>
      <c r="BO22" s="19" t="str">
        <f t="shared" si="27"/>
        <v xml:space="preserve"> </v>
      </c>
      <c r="BP22" s="18"/>
      <c r="BQ22" s="18"/>
      <c r="BR22" s="18"/>
      <c r="BS22" s="19" t="str">
        <f t="shared" si="28"/>
        <v xml:space="preserve"> </v>
      </c>
      <c r="BT22" s="19" t="str">
        <f t="shared" si="29"/>
        <v xml:space="preserve"> </v>
      </c>
      <c r="BU22" s="18"/>
      <c r="BV22" s="18"/>
      <c r="BW22" s="18"/>
      <c r="BX22" s="19" t="str">
        <f t="shared" si="30"/>
        <v xml:space="preserve"> </v>
      </c>
      <c r="BY22" s="19" t="str">
        <f t="shared" si="31"/>
        <v xml:space="preserve"> </v>
      </c>
      <c r="BZ22" s="18"/>
      <c r="CA22" s="18"/>
      <c r="CB22" s="18">
        <v>31135.09</v>
      </c>
      <c r="CC22" s="19" t="str">
        <f t="shared" si="32"/>
        <v xml:space="preserve"> </v>
      </c>
      <c r="CD22" s="19">
        <f t="shared" si="33"/>
        <v>0</v>
      </c>
      <c r="CE22" s="18"/>
      <c r="CF22" s="18"/>
      <c r="CG22" s="18"/>
      <c r="CH22" s="19" t="str">
        <f t="shared" si="34"/>
        <v xml:space="preserve"> </v>
      </c>
      <c r="CI22" s="19" t="str">
        <f t="shared" si="35"/>
        <v xml:space="preserve"> </v>
      </c>
      <c r="CJ22" s="18">
        <f t="shared" si="61"/>
        <v>0</v>
      </c>
      <c r="CK22" s="18">
        <f t="shared" si="61"/>
        <v>0</v>
      </c>
      <c r="CL22" s="18">
        <v>0</v>
      </c>
      <c r="CM22" s="19" t="str">
        <f t="shared" si="36"/>
        <v xml:space="preserve"> </v>
      </c>
      <c r="CN22" s="19" t="str">
        <f t="shared" si="37"/>
        <v xml:space="preserve"> </v>
      </c>
      <c r="CO22" s="18"/>
      <c r="CP22" s="18"/>
      <c r="CQ22" s="18"/>
      <c r="CR22" s="19" t="str">
        <f t="shared" si="38"/>
        <v xml:space="preserve"> </v>
      </c>
      <c r="CS22" s="19" t="str">
        <f t="shared" si="39"/>
        <v xml:space="preserve"> </v>
      </c>
      <c r="CT22" s="18"/>
      <c r="CU22" s="18"/>
      <c r="CV22" s="18"/>
      <c r="CW22" s="19" t="str">
        <f t="shared" si="40"/>
        <v xml:space="preserve"> </v>
      </c>
      <c r="CX22" s="19" t="str">
        <f t="shared" si="41"/>
        <v xml:space="preserve"> </v>
      </c>
      <c r="CY22" s="18"/>
      <c r="CZ22" s="18"/>
      <c r="DA22" s="18"/>
      <c r="DB22" s="19" t="str">
        <f t="shared" si="42"/>
        <v xml:space="preserve"> </v>
      </c>
      <c r="DC22" s="19" t="str">
        <f t="shared" si="43"/>
        <v xml:space="preserve"> </v>
      </c>
      <c r="DD22" s="18"/>
      <c r="DE22" s="18"/>
      <c r="DF22" s="18"/>
      <c r="DG22" s="19" t="str">
        <f t="shared" si="44"/>
        <v xml:space="preserve"> </v>
      </c>
      <c r="DH22" s="19" t="str">
        <f t="shared" si="45"/>
        <v xml:space="preserve"> </v>
      </c>
      <c r="DI22" s="18"/>
      <c r="DJ22" s="18"/>
      <c r="DK22" s="18"/>
      <c r="DL22" s="19" t="str">
        <f t="shared" si="46"/>
        <v xml:space="preserve"> </v>
      </c>
      <c r="DM22" s="19" t="str">
        <f t="shared" si="47"/>
        <v xml:space="preserve"> </v>
      </c>
      <c r="DN22" s="18"/>
      <c r="DO22" s="18"/>
      <c r="DP22" s="19" t="str">
        <f t="shared" si="55"/>
        <v xml:space="preserve"> </v>
      </c>
      <c r="DQ22" s="18"/>
      <c r="DR22" s="18"/>
      <c r="DS22" s="18"/>
      <c r="DT22" s="19" t="str">
        <f t="shared" si="48"/>
        <v xml:space="preserve"> </v>
      </c>
      <c r="DU22" s="19" t="str">
        <f t="shared" si="49"/>
        <v xml:space="preserve"> </v>
      </c>
      <c r="DV22" s="18"/>
      <c r="DW22" s="18"/>
      <c r="DX22" s="18"/>
      <c r="DY22" s="19" t="str">
        <f t="shared" si="50"/>
        <v xml:space="preserve"> </v>
      </c>
      <c r="DZ22" s="19" t="str">
        <f t="shared" si="51"/>
        <v xml:space="preserve"> </v>
      </c>
    </row>
    <row r="23" spans="1:130" s="21" customFormat="1" ht="15.75" customHeight="1" outlineLevel="1" x14ac:dyDescent="0.25">
      <c r="A23" s="16">
        <f t="shared" si="62"/>
        <v>36</v>
      </c>
      <c r="B23" s="17" t="s">
        <v>52</v>
      </c>
      <c r="C23" s="18">
        <v>822000</v>
      </c>
      <c r="D23" s="18">
        <v>374573.06</v>
      </c>
      <c r="E23" s="18">
        <v>296802.41000000003</v>
      </c>
      <c r="F23" s="19">
        <f t="shared" si="2"/>
        <v>0.45568498783454986</v>
      </c>
      <c r="G23" s="19">
        <f t="shared" si="3"/>
        <v>1.2620283642575543</v>
      </c>
      <c r="H23" s="18"/>
      <c r="I23" s="18"/>
      <c r="J23" s="18">
        <v>219052.41000000003</v>
      </c>
      <c r="K23" s="19" t="str">
        <f t="shared" si="4"/>
        <v xml:space="preserve"> </v>
      </c>
      <c r="L23" s="19">
        <f t="shared" si="5"/>
        <v>0</v>
      </c>
      <c r="M23" s="18">
        <v>50000</v>
      </c>
      <c r="N23" s="18">
        <v>20089.099999999999</v>
      </c>
      <c r="O23" s="18">
        <v>23036.07</v>
      </c>
      <c r="P23" s="19">
        <f t="shared" si="6"/>
        <v>0.40178199999999997</v>
      </c>
      <c r="Q23" s="19">
        <f t="shared" si="7"/>
        <v>0.87207149483397117</v>
      </c>
      <c r="R23" s="18"/>
      <c r="S23" s="18"/>
      <c r="T23" s="18"/>
      <c r="U23" s="19" t="str">
        <f t="shared" si="8"/>
        <v xml:space="preserve"> </v>
      </c>
      <c r="V23" s="19" t="str">
        <f t="shared" si="9"/>
        <v xml:space="preserve"> </v>
      </c>
      <c r="W23" s="18"/>
      <c r="X23" s="18"/>
      <c r="Y23" s="18"/>
      <c r="Z23" s="19" t="str">
        <f t="shared" si="10"/>
        <v xml:space="preserve"> </v>
      </c>
      <c r="AA23" s="19" t="str">
        <f t="shared" si="11"/>
        <v xml:space="preserve"> </v>
      </c>
      <c r="AB23" s="18"/>
      <c r="AC23" s="18"/>
      <c r="AD23" s="18"/>
      <c r="AE23" s="19" t="str">
        <f t="shared" si="12"/>
        <v xml:space="preserve"> </v>
      </c>
      <c r="AF23" s="19" t="str">
        <f t="shared" si="13"/>
        <v xml:space="preserve"> </v>
      </c>
      <c r="AG23" s="18">
        <v>100000</v>
      </c>
      <c r="AH23" s="18">
        <v>13834.96</v>
      </c>
      <c r="AI23" s="18">
        <v>81327.820000000007</v>
      </c>
      <c r="AJ23" s="19">
        <f t="shared" si="14"/>
        <v>0.13834959999999999</v>
      </c>
      <c r="AK23" s="19">
        <f t="shared" si="15"/>
        <v>0.17011349867732833</v>
      </c>
      <c r="AL23" s="18">
        <v>541500</v>
      </c>
      <c r="AM23" s="18">
        <v>263949</v>
      </c>
      <c r="AN23" s="18">
        <v>114688.52</v>
      </c>
      <c r="AO23" s="19">
        <f t="shared" si="16"/>
        <v>0.48744044321329638</v>
      </c>
      <c r="AP23" s="19" t="str">
        <f t="shared" si="17"/>
        <v>св.200</v>
      </c>
      <c r="AQ23" s="18"/>
      <c r="AR23" s="18"/>
      <c r="AS23" s="18"/>
      <c r="AT23" s="19" t="str">
        <f t="shared" si="18"/>
        <v xml:space="preserve"> </v>
      </c>
      <c r="AU23" s="19" t="str">
        <f t="shared" si="19"/>
        <v xml:space="preserve"> </v>
      </c>
      <c r="AV23" s="18">
        <f t="shared" si="59"/>
        <v>0</v>
      </c>
      <c r="AW23" s="18">
        <f t="shared" si="60"/>
        <v>0</v>
      </c>
      <c r="AX23" s="18">
        <v>77750</v>
      </c>
      <c r="AY23" s="19" t="str">
        <f t="shared" si="20"/>
        <v xml:space="preserve"> </v>
      </c>
      <c r="AZ23" s="19">
        <f t="shared" si="21"/>
        <v>0</v>
      </c>
      <c r="BA23" s="18"/>
      <c r="BB23" s="18"/>
      <c r="BC23" s="18"/>
      <c r="BD23" s="19" t="str">
        <f t="shared" si="22"/>
        <v xml:space="preserve"> </v>
      </c>
      <c r="BE23" s="19" t="str">
        <f t="shared" si="23"/>
        <v xml:space="preserve"> </v>
      </c>
      <c r="BF23" s="18"/>
      <c r="BG23" s="18"/>
      <c r="BH23" s="18"/>
      <c r="BI23" s="19" t="str">
        <f t="shared" si="24"/>
        <v xml:space="preserve"> </v>
      </c>
      <c r="BJ23" s="19" t="str">
        <f t="shared" si="25"/>
        <v xml:space="preserve"> </v>
      </c>
      <c r="BK23" s="18"/>
      <c r="BL23" s="18"/>
      <c r="BM23" s="18"/>
      <c r="BN23" s="19" t="str">
        <f t="shared" si="26"/>
        <v xml:space="preserve"> </v>
      </c>
      <c r="BO23" s="19" t="str">
        <f t="shared" si="27"/>
        <v xml:space="preserve"> </v>
      </c>
      <c r="BP23" s="18"/>
      <c r="BQ23" s="18"/>
      <c r="BR23" s="18"/>
      <c r="BS23" s="19" t="str">
        <f t="shared" si="28"/>
        <v xml:space="preserve"> </v>
      </c>
      <c r="BT23" s="19" t="str">
        <f t="shared" si="29"/>
        <v xml:space="preserve"> </v>
      </c>
      <c r="BU23" s="18"/>
      <c r="BV23" s="18"/>
      <c r="BW23" s="18"/>
      <c r="BX23" s="19" t="str">
        <f t="shared" si="30"/>
        <v xml:space="preserve"> </v>
      </c>
      <c r="BY23" s="19" t="str">
        <f t="shared" si="31"/>
        <v xml:space="preserve"> </v>
      </c>
      <c r="BZ23" s="18"/>
      <c r="CA23" s="18"/>
      <c r="CB23" s="18">
        <v>46000</v>
      </c>
      <c r="CC23" s="19" t="str">
        <f t="shared" si="32"/>
        <v xml:space="preserve"> </v>
      </c>
      <c r="CD23" s="19">
        <f t="shared" si="33"/>
        <v>0</v>
      </c>
      <c r="CE23" s="18"/>
      <c r="CF23" s="18"/>
      <c r="CG23" s="18"/>
      <c r="CH23" s="19" t="str">
        <f t="shared" si="34"/>
        <v xml:space="preserve"> </v>
      </c>
      <c r="CI23" s="19" t="str">
        <f t="shared" si="35"/>
        <v xml:space="preserve"> </v>
      </c>
      <c r="CJ23" s="18">
        <f t="shared" si="61"/>
        <v>0</v>
      </c>
      <c r="CK23" s="18">
        <f t="shared" si="61"/>
        <v>0</v>
      </c>
      <c r="CL23" s="18">
        <v>0</v>
      </c>
      <c r="CM23" s="19" t="str">
        <f t="shared" si="36"/>
        <v xml:space="preserve"> </v>
      </c>
      <c r="CN23" s="19" t="str">
        <f t="shared" si="37"/>
        <v xml:space="preserve"> </v>
      </c>
      <c r="CO23" s="18"/>
      <c r="CP23" s="18"/>
      <c r="CQ23" s="18"/>
      <c r="CR23" s="19" t="str">
        <f t="shared" si="38"/>
        <v xml:space="preserve"> </v>
      </c>
      <c r="CS23" s="19" t="str">
        <f t="shared" si="39"/>
        <v xml:space="preserve"> </v>
      </c>
      <c r="CT23" s="18"/>
      <c r="CU23" s="18"/>
      <c r="CV23" s="18"/>
      <c r="CW23" s="19" t="str">
        <f t="shared" si="40"/>
        <v xml:space="preserve"> </v>
      </c>
      <c r="CX23" s="19" t="str">
        <f t="shared" si="41"/>
        <v xml:space="preserve"> </v>
      </c>
      <c r="CY23" s="18"/>
      <c r="CZ23" s="18"/>
      <c r="DA23" s="18"/>
      <c r="DB23" s="19" t="str">
        <f t="shared" si="42"/>
        <v xml:space="preserve"> </v>
      </c>
      <c r="DC23" s="19" t="str">
        <f t="shared" si="43"/>
        <v xml:space="preserve"> </v>
      </c>
      <c r="DD23" s="18"/>
      <c r="DE23" s="18"/>
      <c r="DF23" s="18"/>
      <c r="DG23" s="19" t="str">
        <f t="shared" si="44"/>
        <v xml:space="preserve"> </v>
      </c>
      <c r="DH23" s="19" t="str">
        <f t="shared" si="45"/>
        <v xml:space="preserve"> </v>
      </c>
      <c r="DI23" s="18"/>
      <c r="DJ23" s="18"/>
      <c r="DK23" s="18"/>
      <c r="DL23" s="19" t="str">
        <f t="shared" si="46"/>
        <v xml:space="preserve"> </v>
      </c>
      <c r="DM23" s="19" t="str">
        <f t="shared" si="47"/>
        <v xml:space="preserve"> </v>
      </c>
      <c r="DN23" s="18"/>
      <c r="DO23" s="18"/>
      <c r="DP23" s="19" t="str">
        <f t="shared" si="55"/>
        <v xml:space="preserve"> </v>
      </c>
      <c r="DQ23" s="18"/>
      <c r="DR23" s="18"/>
      <c r="DS23" s="18"/>
      <c r="DT23" s="19" t="str">
        <f t="shared" si="48"/>
        <v xml:space="preserve"> </v>
      </c>
      <c r="DU23" s="19" t="str">
        <f t="shared" si="49"/>
        <v xml:space="preserve"> </v>
      </c>
      <c r="DV23" s="18"/>
      <c r="DW23" s="18"/>
      <c r="DX23" s="18">
        <v>31750</v>
      </c>
      <c r="DY23" s="19" t="str">
        <f t="shared" si="50"/>
        <v xml:space="preserve"> </v>
      </c>
      <c r="DZ23" s="19">
        <f t="shared" si="51"/>
        <v>0</v>
      </c>
    </row>
    <row r="24" spans="1:130" s="15" customFormat="1" ht="15.75" x14ac:dyDescent="0.25">
      <c r="A24" s="10"/>
      <c r="B24" s="11" t="s">
        <v>53</v>
      </c>
      <c r="C24" s="12">
        <f>SUM(C25:C31)</f>
        <v>156075626.40000001</v>
      </c>
      <c r="D24" s="12">
        <f>SUM(D25:D31)</f>
        <v>69086756.810000017</v>
      </c>
      <c r="E24" s="12">
        <v>73158702.650000006</v>
      </c>
      <c r="F24" s="13">
        <f t="shared" si="2"/>
        <v>0.44264923616542357</v>
      </c>
      <c r="G24" s="13">
        <f t="shared" si="3"/>
        <v>0.94434092332827901</v>
      </c>
      <c r="H24" s="12">
        <f>SUM(H25:H31)</f>
        <v>0</v>
      </c>
      <c r="I24" s="12">
        <f>SUM(I25:I31)</f>
        <v>0</v>
      </c>
      <c r="J24" s="12">
        <v>64738389.659999989</v>
      </c>
      <c r="K24" s="13" t="str">
        <f t="shared" si="4"/>
        <v xml:space="preserve"> </v>
      </c>
      <c r="L24" s="13">
        <f t="shared" si="5"/>
        <v>0</v>
      </c>
      <c r="M24" s="12">
        <f>SUM(M25:M31)</f>
        <v>133760232.77</v>
      </c>
      <c r="N24" s="12">
        <f>SUM(N25:N31)</f>
        <v>59325519.589999996</v>
      </c>
      <c r="O24" s="12">
        <v>55207328.199999996</v>
      </c>
      <c r="P24" s="13">
        <f t="shared" si="6"/>
        <v>0.44352135430273892</v>
      </c>
      <c r="Q24" s="13">
        <f t="shared" si="7"/>
        <v>1.0745950134569273</v>
      </c>
      <c r="R24" s="12">
        <f>SUM(R25:R31)</f>
        <v>0</v>
      </c>
      <c r="S24" s="12">
        <f>SUM(S25:S31)</f>
        <v>0</v>
      </c>
      <c r="T24" s="12">
        <v>1092290.99</v>
      </c>
      <c r="U24" s="13" t="str">
        <f t="shared" si="8"/>
        <v xml:space="preserve"> </v>
      </c>
      <c r="V24" s="13">
        <f t="shared" si="9"/>
        <v>0</v>
      </c>
      <c r="W24" s="12">
        <f>SUM(W25:W31)</f>
        <v>0</v>
      </c>
      <c r="X24" s="12">
        <f>SUM(X25:X31)</f>
        <v>0</v>
      </c>
      <c r="Y24" s="12">
        <v>0</v>
      </c>
      <c r="Z24" s="13" t="str">
        <f t="shared" si="10"/>
        <v xml:space="preserve"> </v>
      </c>
      <c r="AA24" s="13" t="str">
        <f t="shared" si="11"/>
        <v xml:space="preserve"> </v>
      </c>
      <c r="AB24" s="12">
        <f>SUM(AB25:AB31)</f>
        <v>0</v>
      </c>
      <c r="AC24" s="12">
        <f>SUM(AC25:AC31)</f>
        <v>0</v>
      </c>
      <c r="AD24" s="12">
        <v>3315124.87</v>
      </c>
      <c r="AE24" s="13" t="str">
        <f t="shared" si="12"/>
        <v xml:space="preserve"> </v>
      </c>
      <c r="AF24" s="13">
        <f t="shared" si="13"/>
        <v>0</v>
      </c>
      <c r="AG24" s="12">
        <f>SUM(AG25:AG31)</f>
        <v>2094000</v>
      </c>
      <c r="AH24" s="12">
        <f>SUM(AH25:AH31)</f>
        <v>308842.38999999996</v>
      </c>
      <c r="AI24" s="12">
        <v>183814.65999999997</v>
      </c>
      <c r="AJ24" s="13">
        <f t="shared" si="14"/>
        <v>0.14748920248328556</v>
      </c>
      <c r="AK24" s="13">
        <f t="shared" si="15"/>
        <v>1.6801836697899939</v>
      </c>
      <c r="AL24" s="12">
        <f>SUM(AL25:AL31)</f>
        <v>11687000</v>
      </c>
      <c r="AM24" s="12">
        <f>SUM(AM25:AM31)</f>
        <v>4834206.6099999994</v>
      </c>
      <c r="AN24" s="12">
        <v>4937130.9400000004</v>
      </c>
      <c r="AO24" s="13">
        <f t="shared" si="16"/>
        <v>0.41363965174980744</v>
      </c>
      <c r="AP24" s="13">
        <f t="shared" si="17"/>
        <v>0.97915300783981207</v>
      </c>
      <c r="AQ24" s="12">
        <f>SUM(AQ25:AQ31)</f>
        <v>0</v>
      </c>
      <c r="AR24" s="12">
        <f>SUM(AR25:AR31)</f>
        <v>0</v>
      </c>
      <c r="AS24" s="12">
        <v>2700</v>
      </c>
      <c r="AT24" s="13" t="str">
        <f t="shared" si="18"/>
        <v xml:space="preserve"> </v>
      </c>
      <c r="AU24" s="13">
        <f t="shared" si="19"/>
        <v>0</v>
      </c>
      <c r="AV24" s="12">
        <f>SUM(AV25:AV31)</f>
        <v>0</v>
      </c>
      <c r="AW24" s="12">
        <f>SUM(AW25:AW31)</f>
        <v>0</v>
      </c>
      <c r="AX24" s="12">
        <v>8420312.9899999984</v>
      </c>
      <c r="AY24" s="13" t="str">
        <f t="shared" si="20"/>
        <v xml:space="preserve"> </v>
      </c>
      <c r="AZ24" s="13">
        <f t="shared" si="21"/>
        <v>0</v>
      </c>
      <c r="BA24" s="12">
        <f>SUM(BA25:BA31)</f>
        <v>0</v>
      </c>
      <c r="BB24" s="12">
        <f>SUM(BB25:BB31)</f>
        <v>0</v>
      </c>
      <c r="BC24" s="12">
        <v>138616.01</v>
      </c>
      <c r="BD24" s="13" t="str">
        <f t="shared" si="22"/>
        <v xml:space="preserve"> </v>
      </c>
      <c r="BE24" s="13">
        <f t="shared" si="23"/>
        <v>0</v>
      </c>
      <c r="BF24" s="12">
        <f>SUM(BF25:BF31)</f>
        <v>0</v>
      </c>
      <c r="BG24" s="12">
        <f>SUM(BG25:BG31)</f>
        <v>0</v>
      </c>
      <c r="BH24" s="12">
        <v>2237885.67</v>
      </c>
      <c r="BI24" s="13" t="str">
        <f t="shared" si="24"/>
        <v xml:space="preserve"> </v>
      </c>
      <c r="BJ24" s="13">
        <f t="shared" si="25"/>
        <v>0</v>
      </c>
      <c r="BK24" s="12">
        <f>SUM(BK25:BK31)</f>
        <v>0</v>
      </c>
      <c r="BL24" s="12">
        <f>SUM(BL25:BL31)</f>
        <v>0</v>
      </c>
      <c r="BM24" s="12">
        <v>32400</v>
      </c>
      <c r="BN24" s="13" t="str">
        <f t="shared" si="26"/>
        <v xml:space="preserve"> </v>
      </c>
      <c r="BO24" s="13">
        <f t="shared" si="27"/>
        <v>0</v>
      </c>
      <c r="BP24" s="12">
        <f>SUM(BP25:BP31)</f>
        <v>0</v>
      </c>
      <c r="BQ24" s="12">
        <f>SUM(BQ25:BQ31)</f>
        <v>0</v>
      </c>
      <c r="BR24" s="12">
        <v>182254.41</v>
      </c>
      <c r="BS24" s="13" t="str">
        <f t="shared" si="28"/>
        <v xml:space="preserve"> </v>
      </c>
      <c r="BT24" s="13">
        <f t="shared" si="29"/>
        <v>0</v>
      </c>
      <c r="BU24" s="12">
        <f>SUM(BU25:BU31)</f>
        <v>0</v>
      </c>
      <c r="BV24" s="12">
        <f>SUM(BV25:BV31)</f>
        <v>0</v>
      </c>
      <c r="BW24" s="12">
        <v>490835.55</v>
      </c>
      <c r="BX24" s="13" t="str">
        <f t="shared" si="30"/>
        <v xml:space="preserve"> </v>
      </c>
      <c r="BY24" s="13">
        <f t="shared" si="31"/>
        <v>0</v>
      </c>
      <c r="BZ24" s="12">
        <f>SUM(BZ25:BZ31)</f>
        <v>0</v>
      </c>
      <c r="CA24" s="12">
        <f>SUM(CA25:CA31)</f>
        <v>0</v>
      </c>
      <c r="CB24" s="12">
        <v>1030988.2000000001</v>
      </c>
      <c r="CC24" s="13" t="str">
        <f t="shared" si="32"/>
        <v xml:space="preserve"> </v>
      </c>
      <c r="CD24" s="13">
        <f t="shared" si="33"/>
        <v>0</v>
      </c>
      <c r="CE24" s="12">
        <f>SUM(CE25:CE31)</f>
        <v>0</v>
      </c>
      <c r="CF24" s="12">
        <f>SUM(CF25:CF31)</f>
        <v>0</v>
      </c>
      <c r="CG24" s="12">
        <v>169952</v>
      </c>
      <c r="CH24" s="13" t="str">
        <f t="shared" si="34"/>
        <v xml:space="preserve"> </v>
      </c>
      <c r="CI24" s="13">
        <f t="shared" si="35"/>
        <v>0</v>
      </c>
      <c r="CJ24" s="12">
        <f>SUM(CJ25:CJ31)</f>
        <v>0</v>
      </c>
      <c r="CK24" s="12">
        <f>SUM(CK25:CK31)</f>
        <v>0</v>
      </c>
      <c r="CL24" s="14">
        <v>3808470.94</v>
      </c>
      <c r="CM24" s="13" t="str">
        <f t="shared" si="36"/>
        <v xml:space="preserve"> </v>
      </c>
      <c r="CN24" s="13">
        <f t="shared" si="37"/>
        <v>0</v>
      </c>
      <c r="CO24" s="12">
        <f>SUM(CO25:CO31)</f>
        <v>0</v>
      </c>
      <c r="CP24" s="12">
        <f>SUM(CP25:CP31)</f>
        <v>0</v>
      </c>
      <c r="CQ24" s="12">
        <v>428758.31</v>
      </c>
      <c r="CR24" s="13" t="str">
        <f t="shared" si="38"/>
        <v xml:space="preserve"> </v>
      </c>
      <c r="CS24" s="13">
        <f t="shared" si="39"/>
        <v>0</v>
      </c>
      <c r="CT24" s="12">
        <f>SUM(CT25:CT31)</f>
        <v>0</v>
      </c>
      <c r="CU24" s="12">
        <f>SUM(CU25:CU31)</f>
        <v>0</v>
      </c>
      <c r="CV24" s="12">
        <v>3379712.63</v>
      </c>
      <c r="CW24" s="13"/>
      <c r="CX24" s="13">
        <f t="shared" si="41"/>
        <v>0</v>
      </c>
      <c r="CY24" s="12">
        <f>SUM(CY25:CY31)</f>
        <v>0</v>
      </c>
      <c r="CZ24" s="12">
        <f>SUM(CZ25:CZ31)</f>
        <v>0</v>
      </c>
      <c r="DA24" s="12">
        <v>0</v>
      </c>
      <c r="DB24" s="13" t="str">
        <f t="shared" si="42"/>
        <v xml:space="preserve"> </v>
      </c>
      <c r="DC24" s="13" t="str">
        <f t="shared" si="43"/>
        <v xml:space="preserve"> </v>
      </c>
      <c r="DD24" s="12">
        <f>SUM(DD25:DD31)</f>
        <v>0</v>
      </c>
      <c r="DE24" s="12">
        <f>SUM(DE25:DE31)</f>
        <v>0</v>
      </c>
      <c r="DF24" s="12">
        <v>0</v>
      </c>
      <c r="DG24" s="13" t="str">
        <f t="shared" si="44"/>
        <v xml:space="preserve"> </v>
      </c>
      <c r="DH24" s="13" t="str">
        <f t="shared" si="45"/>
        <v xml:space="preserve"> </v>
      </c>
      <c r="DI24" s="12">
        <f>SUM(DI25:DI31)</f>
        <v>0</v>
      </c>
      <c r="DJ24" s="12">
        <f>SUM(DJ25:DJ31)</f>
        <v>0</v>
      </c>
      <c r="DK24" s="12">
        <v>216597.43000000002</v>
      </c>
      <c r="DL24" s="13"/>
      <c r="DM24" s="13">
        <f t="shared" si="47"/>
        <v>0</v>
      </c>
      <c r="DN24" s="12">
        <f>SUM(DN25:DN31)</f>
        <v>0</v>
      </c>
      <c r="DO24" s="12">
        <v>0</v>
      </c>
      <c r="DP24" s="13"/>
      <c r="DQ24" s="12">
        <f>SUM(DQ25:DQ31)</f>
        <v>0</v>
      </c>
      <c r="DR24" s="12">
        <f>SUM(DR25:DR31)</f>
        <v>0</v>
      </c>
      <c r="DS24" s="12">
        <v>0</v>
      </c>
      <c r="DT24" s="13" t="str">
        <f t="shared" si="48"/>
        <v xml:space="preserve"> </v>
      </c>
      <c r="DU24" s="13" t="str">
        <f t="shared" si="49"/>
        <v xml:space="preserve"> </v>
      </c>
      <c r="DV24" s="12">
        <f>SUM(DV25:DV31)</f>
        <v>0</v>
      </c>
      <c r="DW24" s="12">
        <f>SUM(DW25:DW31)</f>
        <v>0</v>
      </c>
      <c r="DX24" s="12">
        <v>112312.78</v>
      </c>
      <c r="DY24" s="13" t="str">
        <f t="shared" si="50"/>
        <v xml:space="preserve"> </v>
      </c>
      <c r="DZ24" s="13">
        <f t="shared" si="51"/>
        <v>0</v>
      </c>
    </row>
    <row r="25" spans="1:130" s="21" customFormat="1" ht="15" customHeight="1" outlineLevel="1" x14ac:dyDescent="0.25">
      <c r="A25" s="16">
        <v>37</v>
      </c>
      <c r="B25" s="17" t="s">
        <v>54</v>
      </c>
      <c r="C25" s="18">
        <v>135831462</v>
      </c>
      <c r="D25" s="18">
        <v>61124235.040000007</v>
      </c>
      <c r="E25" s="18">
        <v>57081511.999999993</v>
      </c>
      <c r="F25" s="19">
        <f t="shared" si="2"/>
        <v>0.45000056790966447</v>
      </c>
      <c r="G25" s="19">
        <f t="shared" si="3"/>
        <v>1.0708236852590733</v>
      </c>
      <c r="H25" s="18"/>
      <c r="I25" s="18"/>
      <c r="J25" s="18">
        <v>54881725.309999995</v>
      </c>
      <c r="K25" s="19" t="str">
        <f t="shared" si="4"/>
        <v xml:space="preserve"> </v>
      </c>
      <c r="L25" s="19">
        <f t="shared" si="5"/>
        <v>0</v>
      </c>
      <c r="M25" s="18">
        <v>127206000</v>
      </c>
      <c r="N25" s="18">
        <v>56696697.590000004</v>
      </c>
      <c r="O25" s="18">
        <v>52883992.299999997</v>
      </c>
      <c r="P25" s="19">
        <f t="shared" si="6"/>
        <v>0.44570773068880404</v>
      </c>
      <c r="Q25" s="19">
        <f t="shared" si="7"/>
        <v>1.072095640366395</v>
      </c>
      <c r="R25" s="18"/>
      <c r="S25" s="18"/>
      <c r="T25" s="18">
        <v>1092290.99</v>
      </c>
      <c r="U25" s="19" t="str">
        <f t="shared" si="8"/>
        <v xml:space="preserve"> </v>
      </c>
      <c r="V25" s="19">
        <f t="shared" si="9"/>
        <v>0</v>
      </c>
      <c r="W25" s="18"/>
      <c r="X25" s="18"/>
      <c r="Y25" s="18"/>
      <c r="Z25" s="19" t="str">
        <f t="shared" si="10"/>
        <v xml:space="preserve"> </v>
      </c>
      <c r="AA25" s="19" t="str">
        <f t="shared" si="11"/>
        <v xml:space="preserve"> </v>
      </c>
      <c r="AB25" s="18"/>
      <c r="AC25" s="18"/>
      <c r="AD25" s="18"/>
      <c r="AE25" s="19" t="str">
        <f t="shared" si="12"/>
        <v xml:space="preserve"> </v>
      </c>
      <c r="AF25" s="19" t="str">
        <f t="shared" si="13"/>
        <v xml:space="preserve"> </v>
      </c>
      <c r="AG25" s="18">
        <v>1171000</v>
      </c>
      <c r="AH25" s="18">
        <v>151873.07</v>
      </c>
      <c r="AI25" s="18">
        <v>123869.05</v>
      </c>
      <c r="AJ25" s="19">
        <f t="shared" si="14"/>
        <v>0.12969519214346714</v>
      </c>
      <c r="AK25" s="19">
        <f t="shared" si="15"/>
        <v>1.2260776198735681</v>
      </c>
      <c r="AL25" s="18">
        <v>2241000</v>
      </c>
      <c r="AM25" s="18">
        <v>797497.2</v>
      </c>
      <c r="AN25" s="18">
        <v>781572.97</v>
      </c>
      <c r="AO25" s="19">
        <f t="shared" si="16"/>
        <v>0.35586666666666666</v>
      </c>
      <c r="AP25" s="19">
        <f t="shared" si="17"/>
        <v>1.0203745915112699</v>
      </c>
      <c r="AQ25" s="18"/>
      <c r="AR25" s="18"/>
      <c r="AS25" s="18"/>
      <c r="AT25" s="19" t="str">
        <f t="shared" si="18"/>
        <v xml:space="preserve"> </v>
      </c>
      <c r="AU25" s="19" t="str">
        <f t="shared" si="19"/>
        <v xml:space="preserve"> </v>
      </c>
      <c r="AV25" s="18">
        <f>BA25+BF25+BK25+BP25+BU25+BZ25+CE25+CJ25+CY25+DD25+DI25+DQ25+DV25</f>
        <v>0</v>
      </c>
      <c r="AW25" s="18">
        <f t="shared" ref="AW25:AW31" si="63">BB25+BG25+BL25+BQ25+BV25+CA25+CF25+CK25+CZ25+DE25+DJ25+DN25+DR25+DW25</f>
        <v>0</v>
      </c>
      <c r="AX25" s="18">
        <v>2199786.69</v>
      </c>
      <c r="AY25" s="19" t="str">
        <f t="shared" si="20"/>
        <v xml:space="preserve"> </v>
      </c>
      <c r="AZ25" s="19">
        <f t="shared" si="21"/>
        <v>0</v>
      </c>
      <c r="BA25" s="18"/>
      <c r="BB25" s="18"/>
      <c r="BC25" s="18">
        <v>138616.01</v>
      </c>
      <c r="BD25" s="19" t="str">
        <f t="shared" si="22"/>
        <v xml:space="preserve"> </v>
      </c>
      <c r="BE25" s="19">
        <f t="shared" si="23"/>
        <v>0</v>
      </c>
      <c r="BF25" s="18"/>
      <c r="BG25" s="18"/>
      <c r="BH25" s="18"/>
      <c r="BI25" s="19"/>
      <c r="BJ25" s="19" t="str">
        <f t="shared" si="25"/>
        <v xml:space="preserve"> </v>
      </c>
      <c r="BK25" s="18"/>
      <c r="BL25" s="18"/>
      <c r="BM25" s="18">
        <v>32400</v>
      </c>
      <c r="BN25" s="19" t="str">
        <f t="shared" si="26"/>
        <v xml:space="preserve"> </v>
      </c>
      <c r="BO25" s="19">
        <f t="shared" si="27"/>
        <v>0</v>
      </c>
      <c r="BP25" s="18"/>
      <c r="BQ25" s="18"/>
      <c r="BR25" s="18">
        <v>140232.41</v>
      </c>
      <c r="BS25" s="19" t="str">
        <f t="shared" si="28"/>
        <v xml:space="preserve"> </v>
      </c>
      <c r="BT25" s="19">
        <f t="shared" si="29"/>
        <v>0</v>
      </c>
      <c r="BU25" s="18"/>
      <c r="BV25" s="18"/>
      <c r="BW25" s="18">
        <v>374224.18</v>
      </c>
      <c r="BX25" s="19" t="str">
        <f t="shared" si="30"/>
        <v xml:space="preserve"> </v>
      </c>
      <c r="BY25" s="19">
        <f t="shared" si="31"/>
        <v>0</v>
      </c>
      <c r="BZ25" s="18"/>
      <c r="CA25" s="18"/>
      <c r="CB25" s="18">
        <v>1004644.55</v>
      </c>
      <c r="CC25" s="19" t="str">
        <f t="shared" si="32"/>
        <v xml:space="preserve"> </v>
      </c>
      <c r="CD25" s="19">
        <f t="shared" si="33"/>
        <v>0</v>
      </c>
      <c r="CE25" s="18"/>
      <c r="CF25" s="18"/>
      <c r="CG25" s="18">
        <v>12452</v>
      </c>
      <c r="CH25" s="19" t="str">
        <f t="shared" si="34"/>
        <v xml:space="preserve"> </v>
      </c>
      <c r="CI25" s="19">
        <f t="shared" si="35"/>
        <v>0</v>
      </c>
      <c r="CJ25" s="18">
        <f t="shared" ref="CJ25:CK31" si="64">CO25+CT25</f>
        <v>0</v>
      </c>
      <c r="CK25" s="18">
        <f t="shared" si="64"/>
        <v>0</v>
      </c>
      <c r="CL25" s="18">
        <v>428758.31</v>
      </c>
      <c r="CM25" s="19" t="str">
        <f t="shared" si="36"/>
        <v xml:space="preserve"> </v>
      </c>
      <c r="CN25" s="19">
        <f t="shared" si="37"/>
        <v>0</v>
      </c>
      <c r="CO25" s="18"/>
      <c r="CP25" s="18"/>
      <c r="CQ25" s="18">
        <v>428758.31</v>
      </c>
      <c r="CR25" s="19" t="str">
        <f t="shared" si="38"/>
        <v xml:space="preserve"> </v>
      </c>
      <c r="CS25" s="19">
        <f t="shared" si="39"/>
        <v>0</v>
      </c>
      <c r="CT25" s="18"/>
      <c r="CU25" s="18"/>
      <c r="CV25" s="18"/>
      <c r="CW25" s="19"/>
      <c r="CX25" s="19" t="str">
        <f t="shared" si="41"/>
        <v xml:space="preserve"> </v>
      </c>
      <c r="CY25" s="18"/>
      <c r="CZ25" s="18"/>
      <c r="DA25" s="18"/>
      <c r="DB25" s="19" t="str">
        <f t="shared" si="42"/>
        <v xml:space="preserve"> </v>
      </c>
      <c r="DC25" s="19" t="str">
        <f t="shared" si="43"/>
        <v xml:space="preserve"> </v>
      </c>
      <c r="DD25" s="18"/>
      <c r="DE25" s="18"/>
      <c r="DF25" s="18"/>
      <c r="DG25" s="19" t="str">
        <f t="shared" si="44"/>
        <v xml:space="preserve"> </v>
      </c>
      <c r="DH25" s="19" t="str">
        <f t="shared" si="45"/>
        <v xml:space="preserve"> </v>
      </c>
      <c r="DI25" s="18"/>
      <c r="DJ25" s="18"/>
      <c r="DK25" s="18">
        <v>146.44999999999999</v>
      </c>
      <c r="DL25" s="19"/>
      <c r="DM25" s="19">
        <f t="shared" si="47"/>
        <v>0</v>
      </c>
      <c r="DN25" s="18"/>
      <c r="DO25" s="18"/>
      <c r="DP25" s="19"/>
      <c r="DQ25" s="18"/>
      <c r="DR25" s="18"/>
      <c r="DS25" s="18"/>
      <c r="DT25" s="19" t="str">
        <f t="shared" si="48"/>
        <v xml:space="preserve"> </v>
      </c>
      <c r="DU25" s="19" t="str">
        <f t="shared" si="49"/>
        <v xml:space="preserve"> </v>
      </c>
      <c r="DV25" s="18"/>
      <c r="DW25" s="18"/>
      <c r="DX25" s="18">
        <v>68312.78</v>
      </c>
      <c r="DY25" s="19" t="str">
        <f t="shared" si="50"/>
        <v xml:space="preserve"> </v>
      </c>
      <c r="DZ25" s="19">
        <f t="shared" si="51"/>
        <v>0</v>
      </c>
    </row>
    <row r="26" spans="1:130" s="21" customFormat="1" ht="15.75" customHeight="1" outlineLevel="1" x14ac:dyDescent="0.25">
      <c r="A26" s="16">
        <f>A25+1</f>
        <v>38</v>
      </c>
      <c r="B26" s="17" t="s">
        <v>55</v>
      </c>
      <c r="C26" s="18">
        <v>1959965.3900000001</v>
      </c>
      <c r="D26" s="18">
        <v>641823.30000000005</v>
      </c>
      <c r="E26" s="18">
        <v>2917348.72</v>
      </c>
      <c r="F26" s="19">
        <f t="shared" si="2"/>
        <v>0.32746664980650503</v>
      </c>
      <c r="G26" s="19">
        <f t="shared" si="3"/>
        <v>0.22000225602100801</v>
      </c>
      <c r="H26" s="18"/>
      <c r="I26" s="18"/>
      <c r="J26" s="18">
        <v>225979.58000000002</v>
      </c>
      <c r="K26" s="19" t="str">
        <f t="shared" si="4"/>
        <v xml:space="preserve"> </v>
      </c>
      <c r="L26" s="19">
        <f t="shared" si="5"/>
        <v>0</v>
      </c>
      <c r="M26" s="18">
        <v>160432.76999999999</v>
      </c>
      <c r="N26" s="18">
        <v>91033.45</v>
      </c>
      <c r="O26" s="18">
        <v>64266.3</v>
      </c>
      <c r="P26" s="19">
        <f t="shared" si="6"/>
        <v>0.56742428619788843</v>
      </c>
      <c r="Q26" s="19">
        <f t="shared" si="7"/>
        <v>1.4165036729981342</v>
      </c>
      <c r="R26" s="18"/>
      <c r="S26" s="18"/>
      <c r="T26" s="18"/>
      <c r="U26" s="19" t="str">
        <f t="shared" si="8"/>
        <v xml:space="preserve"> </v>
      </c>
      <c r="V26" s="19" t="str">
        <f t="shared" si="9"/>
        <v xml:space="preserve"> </v>
      </c>
      <c r="W26" s="18"/>
      <c r="X26" s="18"/>
      <c r="Y26" s="18"/>
      <c r="Z26" s="19" t="str">
        <f t="shared" si="10"/>
        <v xml:space="preserve"> </v>
      </c>
      <c r="AA26" s="19" t="str">
        <f t="shared" si="11"/>
        <v xml:space="preserve"> </v>
      </c>
      <c r="AB26" s="18"/>
      <c r="AC26" s="18"/>
      <c r="AD26" s="18">
        <v>284.7</v>
      </c>
      <c r="AE26" s="19" t="str">
        <f t="shared" si="12"/>
        <v xml:space="preserve"> </v>
      </c>
      <c r="AF26" s="19">
        <f t="shared" si="13"/>
        <v>0</v>
      </c>
      <c r="AG26" s="18">
        <v>114000</v>
      </c>
      <c r="AH26" s="18">
        <v>12184.06</v>
      </c>
      <c r="AI26" s="18">
        <v>12846.85</v>
      </c>
      <c r="AJ26" s="19">
        <f t="shared" si="14"/>
        <v>0.1068777192982456</v>
      </c>
      <c r="AK26" s="19">
        <f t="shared" si="15"/>
        <v>0.9484083646964041</v>
      </c>
      <c r="AL26" s="18">
        <v>683000</v>
      </c>
      <c r="AM26" s="18">
        <v>185775.8</v>
      </c>
      <c r="AN26" s="18">
        <v>148381.73000000001</v>
      </c>
      <c r="AO26" s="19">
        <f t="shared" si="16"/>
        <v>0.27199970717423133</v>
      </c>
      <c r="AP26" s="19">
        <f t="shared" si="17"/>
        <v>1.2520126298567889</v>
      </c>
      <c r="AQ26" s="18"/>
      <c r="AR26" s="18"/>
      <c r="AS26" s="18">
        <v>200</v>
      </c>
      <c r="AT26" s="19" t="str">
        <f t="shared" si="18"/>
        <v xml:space="preserve"> </v>
      </c>
      <c r="AU26" s="19">
        <f t="shared" si="19"/>
        <v>0</v>
      </c>
      <c r="AV26" s="18">
        <f t="shared" ref="AV26:AV31" si="65">BA26+BF26+BK26+BP26+BU26+BZ26+CE26+CJ26+CY26+DD26+DI26+DQ26+DV26</f>
        <v>0</v>
      </c>
      <c r="AW26" s="18">
        <f t="shared" si="63"/>
        <v>0</v>
      </c>
      <c r="AX26" s="18">
        <v>2691369.14</v>
      </c>
      <c r="AY26" s="19" t="str">
        <f t="shared" si="20"/>
        <v xml:space="preserve"> </v>
      </c>
      <c r="AZ26" s="19">
        <f t="shared" si="21"/>
        <v>0</v>
      </c>
      <c r="BA26" s="18"/>
      <c r="BB26" s="18"/>
      <c r="BC26" s="18"/>
      <c r="BD26" s="19" t="str">
        <f t="shared" si="22"/>
        <v xml:space="preserve"> </v>
      </c>
      <c r="BE26" s="19" t="str">
        <f t="shared" si="23"/>
        <v xml:space="preserve"> </v>
      </c>
      <c r="BF26" s="18"/>
      <c r="BG26" s="18"/>
      <c r="BH26" s="18">
        <v>2047598.25</v>
      </c>
      <c r="BI26" s="19" t="str">
        <f t="shared" si="24"/>
        <v xml:space="preserve"> </v>
      </c>
      <c r="BJ26" s="19">
        <f t="shared" si="25"/>
        <v>0</v>
      </c>
      <c r="BK26" s="18"/>
      <c r="BL26" s="18"/>
      <c r="BM26" s="18"/>
      <c r="BN26" s="19" t="str">
        <f t="shared" si="26"/>
        <v xml:space="preserve"> </v>
      </c>
      <c r="BO26" s="19" t="str">
        <f t="shared" si="27"/>
        <v xml:space="preserve"> </v>
      </c>
      <c r="BP26" s="18"/>
      <c r="BQ26" s="18"/>
      <c r="BR26" s="18"/>
      <c r="BS26" s="19" t="str">
        <f t="shared" si="28"/>
        <v xml:space="preserve"> </v>
      </c>
      <c r="BT26" s="19" t="str">
        <f t="shared" si="29"/>
        <v xml:space="preserve"> </v>
      </c>
      <c r="BU26" s="18"/>
      <c r="BV26" s="18"/>
      <c r="BW26" s="18"/>
      <c r="BX26" s="19" t="str">
        <f t="shared" si="30"/>
        <v xml:space="preserve"> </v>
      </c>
      <c r="BY26" s="19" t="str">
        <f t="shared" si="31"/>
        <v xml:space="preserve"> </v>
      </c>
      <c r="BZ26" s="18"/>
      <c r="CA26" s="18"/>
      <c r="CB26" s="18"/>
      <c r="CC26" s="19" t="str">
        <f t="shared" si="32"/>
        <v xml:space="preserve"> </v>
      </c>
      <c r="CD26" s="19" t="str">
        <f t="shared" si="33"/>
        <v xml:space="preserve"> </v>
      </c>
      <c r="CE26" s="18"/>
      <c r="CF26" s="18"/>
      <c r="CG26" s="18"/>
      <c r="CH26" s="19" t="str">
        <f t="shared" si="34"/>
        <v xml:space="preserve"> </v>
      </c>
      <c r="CI26" s="19" t="str">
        <f t="shared" si="35"/>
        <v xml:space="preserve"> </v>
      </c>
      <c r="CJ26" s="18">
        <f t="shared" si="64"/>
        <v>0</v>
      </c>
      <c r="CK26" s="18">
        <f t="shared" si="64"/>
        <v>0</v>
      </c>
      <c r="CL26" s="18">
        <v>433069.91</v>
      </c>
      <c r="CM26" s="19" t="str">
        <f t="shared" si="36"/>
        <v xml:space="preserve"> </v>
      </c>
      <c r="CN26" s="19">
        <f t="shared" si="37"/>
        <v>0</v>
      </c>
      <c r="CO26" s="18"/>
      <c r="CP26" s="18"/>
      <c r="CQ26" s="18"/>
      <c r="CR26" s="19" t="str">
        <f t="shared" si="38"/>
        <v xml:space="preserve"> </v>
      </c>
      <c r="CS26" s="19" t="str">
        <f t="shared" si="39"/>
        <v xml:space="preserve"> </v>
      </c>
      <c r="CT26" s="18"/>
      <c r="CU26" s="18"/>
      <c r="CV26" s="18">
        <v>433069.91</v>
      </c>
      <c r="CW26" s="19" t="str">
        <f t="shared" si="40"/>
        <v xml:space="preserve"> </v>
      </c>
      <c r="CX26" s="19">
        <f t="shared" si="41"/>
        <v>0</v>
      </c>
      <c r="CY26" s="18"/>
      <c r="CZ26" s="18"/>
      <c r="DA26" s="18"/>
      <c r="DB26" s="19" t="str">
        <f t="shared" si="42"/>
        <v xml:space="preserve"> </v>
      </c>
      <c r="DC26" s="19" t="str">
        <f t="shared" si="43"/>
        <v xml:space="preserve"> </v>
      </c>
      <c r="DD26" s="18"/>
      <c r="DE26" s="18"/>
      <c r="DF26" s="18"/>
      <c r="DG26" s="19" t="str">
        <f t="shared" si="44"/>
        <v xml:space="preserve"> </v>
      </c>
      <c r="DH26" s="19" t="str">
        <f t="shared" si="45"/>
        <v xml:space="preserve"> </v>
      </c>
      <c r="DI26" s="18"/>
      <c r="DJ26" s="18"/>
      <c r="DK26" s="18">
        <v>210700.98</v>
      </c>
      <c r="DL26" s="19" t="str">
        <f t="shared" si="46"/>
        <v xml:space="preserve"> </v>
      </c>
      <c r="DM26" s="19">
        <f t="shared" si="47"/>
        <v>0</v>
      </c>
      <c r="DN26" s="18"/>
      <c r="DO26" s="18"/>
      <c r="DP26" s="19" t="str">
        <f t="shared" si="55"/>
        <v xml:space="preserve"> </v>
      </c>
      <c r="DQ26" s="18"/>
      <c r="DR26" s="18"/>
      <c r="DS26" s="18"/>
      <c r="DT26" s="19" t="str">
        <f t="shared" si="48"/>
        <v xml:space="preserve"> </v>
      </c>
      <c r="DU26" s="19" t="str">
        <f t="shared" si="49"/>
        <v xml:space="preserve"> </v>
      </c>
      <c r="DV26" s="18"/>
      <c r="DW26" s="18"/>
      <c r="DX26" s="18"/>
      <c r="DY26" s="19" t="str">
        <f t="shared" si="50"/>
        <v xml:space="preserve"> </v>
      </c>
      <c r="DZ26" s="19" t="str">
        <f t="shared" si="51"/>
        <v xml:space="preserve"> </v>
      </c>
    </row>
    <row r="27" spans="1:130" s="21" customFormat="1" ht="15.75" customHeight="1" outlineLevel="1" x14ac:dyDescent="0.25">
      <c r="A27" s="16">
        <f t="shared" ref="A27:A31" si="66">A26+1</f>
        <v>39</v>
      </c>
      <c r="B27" s="17" t="s">
        <v>56</v>
      </c>
      <c r="C27" s="18">
        <v>2582200</v>
      </c>
      <c r="D27" s="18">
        <v>825361.02</v>
      </c>
      <c r="E27" s="18">
        <v>957215.51</v>
      </c>
      <c r="F27" s="19">
        <f t="shared" si="2"/>
        <v>0.31963481527379756</v>
      </c>
      <c r="G27" s="19">
        <f t="shared" si="3"/>
        <v>0.86225203350497315</v>
      </c>
      <c r="H27" s="18"/>
      <c r="I27" s="18"/>
      <c r="J27" s="18">
        <v>924833.51</v>
      </c>
      <c r="K27" s="19" t="str">
        <f t="shared" si="4"/>
        <v xml:space="preserve"> </v>
      </c>
      <c r="L27" s="19">
        <f t="shared" si="5"/>
        <v>0</v>
      </c>
      <c r="M27" s="18">
        <v>952500</v>
      </c>
      <c r="N27" s="18">
        <v>350397.47</v>
      </c>
      <c r="O27" s="18">
        <v>313402.15000000002</v>
      </c>
      <c r="P27" s="19">
        <f t="shared" si="6"/>
        <v>0.36787135958005246</v>
      </c>
      <c r="Q27" s="19">
        <f t="shared" si="7"/>
        <v>1.118044244431635</v>
      </c>
      <c r="R27" s="18"/>
      <c r="S27" s="18"/>
      <c r="T27" s="18"/>
      <c r="U27" s="19" t="str">
        <f t="shared" si="8"/>
        <v xml:space="preserve"> </v>
      </c>
      <c r="V27" s="19" t="str">
        <f t="shared" si="9"/>
        <v xml:space="preserve"> </v>
      </c>
      <c r="W27" s="18"/>
      <c r="X27" s="18"/>
      <c r="Y27" s="18"/>
      <c r="Z27" s="19" t="str">
        <f t="shared" si="10"/>
        <v xml:space="preserve"> </v>
      </c>
      <c r="AA27" s="19" t="str">
        <f t="shared" si="11"/>
        <v xml:space="preserve"> </v>
      </c>
      <c r="AB27" s="18"/>
      <c r="AC27" s="18"/>
      <c r="AD27" s="18">
        <v>40306.5</v>
      </c>
      <c r="AE27" s="19" t="str">
        <f t="shared" si="12"/>
        <v xml:space="preserve"> </v>
      </c>
      <c r="AF27" s="19">
        <f t="shared" si="13"/>
        <v>0</v>
      </c>
      <c r="AG27" s="18">
        <v>141000</v>
      </c>
      <c r="AH27" s="18">
        <v>23437.52</v>
      </c>
      <c r="AI27" s="18">
        <v>1004.85</v>
      </c>
      <c r="AJ27" s="19">
        <f t="shared" si="14"/>
        <v>0.16622354609929077</v>
      </c>
      <c r="AK27" s="19" t="str">
        <f t="shared" si="15"/>
        <v>св.200</v>
      </c>
      <c r="AL27" s="18">
        <v>1226000</v>
      </c>
      <c r="AM27" s="18">
        <v>314294.73</v>
      </c>
      <c r="AN27" s="18">
        <v>569120.01</v>
      </c>
      <c r="AO27" s="19">
        <f t="shared" si="16"/>
        <v>0.25635785481239803</v>
      </c>
      <c r="AP27" s="19">
        <f t="shared" si="17"/>
        <v>0.55224684508984312</v>
      </c>
      <c r="AQ27" s="18"/>
      <c r="AR27" s="18"/>
      <c r="AS27" s="18">
        <v>1000</v>
      </c>
      <c r="AT27" s="19" t="str">
        <f t="shared" si="18"/>
        <v xml:space="preserve"> </v>
      </c>
      <c r="AU27" s="19">
        <f t="shared" si="19"/>
        <v>0</v>
      </c>
      <c r="AV27" s="18">
        <f t="shared" si="65"/>
        <v>0</v>
      </c>
      <c r="AW27" s="18">
        <f t="shared" si="63"/>
        <v>0</v>
      </c>
      <c r="AX27" s="18">
        <v>32382</v>
      </c>
      <c r="AY27" s="19" t="str">
        <f t="shared" si="20"/>
        <v xml:space="preserve"> </v>
      </c>
      <c r="AZ27" s="19">
        <f t="shared" si="21"/>
        <v>0</v>
      </c>
      <c r="BA27" s="18"/>
      <c r="BB27" s="18"/>
      <c r="BC27" s="18"/>
      <c r="BD27" s="19" t="str">
        <f t="shared" si="22"/>
        <v xml:space="preserve"> </v>
      </c>
      <c r="BE27" s="19" t="str">
        <f t="shared" si="23"/>
        <v xml:space="preserve"> </v>
      </c>
      <c r="BF27" s="18"/>
      <c r="BG27" s="18"/>
      <c r="BH27" s="18"/>
      <c r="BI27" s="19" t="str">
        <f t="shared" si="24"/>
        <v xml:space="preserve"> </v>
      </c>
      <c r="BJ27" s="19" t="str">
        <f t="shared" si="25"/>
        <v xml:space="preserve"> </v>
      </c>
      <c r="BK27" s="18"/>
      <c r="BL27" s="18"/>
      <c r="BM27" s="18"/>
      <c r="BN27" s="19" t="str">
        <f t="shared" si="26"/>
        <v xml:space="preserve"> </v>
      </c>
      <c r="BO27" s="19" t="str">
        <f t="shared" si="27"/>
        <v xml:space="preserve"> </v>
      </c>
      <c r="BP27" s="18"/>
      <c r="BQ27" s="18"/>
      <c r="BR27" s="18">
        <v>12312</v>
      </c>
      <c r="BS27" s="19" t="str">
        <f t="shared" si="28"/>
        <v xml:space="preserve"> </v>
      </c>
      <c r="BT27" s="19">
        <f t="shared" si="29"/>
        <v>0</v>
      </c>
      <c r="BU27" s="18"/>
      <c r="BV27" s="18"/>
      <c r="BW27" s="18">
        <v>4320</v>
      </c>
      <c r="BX27" s="19" t="str">
        <f t="shared" si="30"/>
        <v xml:space="preserve"> </v>
      </c>
      <c r="BY27" s="19">
        <f t="shared" si="31"/>
        <v>0</v>
      </c>
      <c r="BZ27" s="18"/>
      <c r="CA27" s="18"/>
      <c r="CB27" s="18"/>
      <c r="CC27" s="19" t="str">
        <f t="shared" si="32"/>
        <v xml:space="preserve"> </v>
      </c>
      <c r="CD27" s="19" t="str">
        <f t="shared" si="33"/>
        <v xml:space="preserve"> </v>
      </c>
      <c r="CE27" s="18"/>
      <c r="CF27" s="18"/>
      <c r="CG27" s="18"/>
      <c r="CH27" s="19" t="str">
        <f t="shared" si="34"/>
        <v xml:space="preserve"> </v>
      </c>
      <c r="CI27" s="19" t="str">
        <f t="shared" si="35"/>
        <v xml:space="preserve"> </v>
      </c>
      <c r="CJ27" s="18">
        <f t="shared" si="64"/>
        <v>0</v>
      </c>
      <c r="CK27" s="18">
        <f t="shared" si="64"/>
        <v>0</v>
      </c>
      <c r="CL27" s="18">
        <v>0</v>
      </c>
      <c r="CM27" s="19" t="str">
        <f t="shared" si="36"/>
        <v xml:space="preserve"> </v>
      </c>
      <c r="CN27" s="19" t="str">
        <f t="shared" si="37"/>
        <v xml:space="preserve"> </v>
      </c>
      <c r="CO27" s="18"/>
      <c r="CP27" s="18"/>
      <c r="CQ27" s="18"/>
      <c r="CR27" s="19" t="str">
        <f t="shared" si="38"/>
        <v xml:space="preserve"> </v>
      </c>
      <c r="CS27" s="19" t="str">
        <f t="shared" si="39"/>
        <v xml:space="preserve"> </v>
      </c>
      <c r="CT27" s="18"/>
      <c r="CU27" s="18"/>
      <c r="CV27" s="18"/>
      <c r="CW27" s="19" t="str">
        <f t="shared" si="40"/>
        <v xml:space="preserve"> </v>
      </c>
      <c r="CX27" s="19" t="str">
        <f t="shared" si="41"/>
        <v xml:space="preserve"> </v>
      </c>
      <c r="CY27" s="18"/>
      <c r="CZ27" s="18"/>
      <c r="DA27" s="18"/>
      <c r="DB27" s="19" t="str">
        <f t="shared" si="42"/>
        <v xml:space="preserve"> </v>
      </c>
      <c r="DC27" s="19" t="str">
        <f t="shared" si="43"/>
        <v xml:space="preserve"> </v>
      </c>
      <c r="DD27" s="18"/>
      <c r="DE27" s="18"/>
      <c r="DF27" s="18"/>
      <c r="DG27" s="19" t="str">
        <f t="shared" si="44"/>
        <v xml:space="preserve"> </v>
      </c>
      <c r="DH27" s="19" t="str">
        <f t="shared" si="45"/>
        <v xml:space="preserve"> </v>
      </c>
      <c r="DI27" s="18"/>
      <c r="DJ27" s="18"/>
      <c r="DK27" s="18">
        <v>5750</v>
      </c>
      <c r="DL27" s="19" t="str">
        <f t="shared" si="46"/>
        <v xml:space="preserve"> </v>
      </c>
      <c r="DM27" s="19">
        <f t="shared" si="47"/>
        <v>0</v>
      </c>
      <c r="DN27" s="18"/>
      <c r="DO27" s="18"/>
      <c r="DP27" s="19" t="str">
        <f t="shared" si="55"/>
        <v xml:space="preserve"> </v>
      </c>
      <c r="DQ27" s="18"/>
      <c r="DR27" s="18"/>
      <c r="DS27" s="18"/>
      <c r="DT27" s="19" t="str">
        <f t="shared" si="48"/>
        <v xml:space="preserve"> </v>
      </c>
      <c r="DU27" s="19" t="str">
        <f t="shared" si="49"/>
        <v xml:space="preserve"> </v>
      </c>
      <c r="DV27" s="18"/>
      <c r="DW27" s="18"/>
      <c r="DX27" s="18">
        <v>10000</v>
      </c>
      <c r="DY27" s="19" t="str">
        <f t="shared" si="50"/>
        <v xml:space="preserve"> </v>
      </c>
      <c r="DZ27" s="19">
        <f t="shared" si="51"/>
        <v>0</v>
      </c>
    </row>
    <row r="28" spans="1:130" s="21" customFormat="1" ht="15.75" customHeight="1" outlineLevel="1" x14ac:dyDescent="0.25">
      <c r="A28" s="16">
        <f t="shared" si="66"/>
        <v>40</v>
      </c>
      <c r="B28" s="17" t="s">
        <v>57</v>
      </c>
      <c r="C28" s="18">
        <v>480048.62</v>
      </c>
      <c r="D28" s="18">
        <v>313524.89</v>
      </c>
      <c r="E28" s="18">
        <v>220267.08999999997</v>
      </c>
      <c r="F28" s="19">
        <f t="shared" si="2"/>
        <v>0.65311069949539702</v>
      </c>
      <c r="G28" s="19">
        <f t="shared" si="3"/>
        <v>1.4233850821745548</v>
      </c>
      <c r="H28" s="18"/>
      <c r="I28" s="18"/>
      <c r="J28" s="18">
        <v>181626.28999999998</v>
      </c>
      <c r="K28" s="19" t="str">
        <f t="shared" si="4"/>
        <v xml:space="preserve"> </v>
      </c>
      <c r="L28" s="19">
        <f t="shared" si="5"/>
        <v>0</v>
      </c>
      <c r="M28" s="18">
        <v>123900</v>
      </c>
      <c r="N28" s="18">
        <v>46665.120000000003</v>
      </c>
      <c r="O28" s="18">
        <v>57814.9</v>
      </c>
      <c r="P28" s="19">
        <f t="shared" si="6"/>
        <v>0.3766353510895884</v>
      </c>
      <c r="Q28" s="19">
        <f t="shared" si="7"/>
        <v>0.80714694654838115</v>
      </c>
      <c r="R28" s="18"/>
      <c r="S28" s="18"/>
      <c r="T28" s="18"/>
      <c r="U28" s="19" t="str">
        <f t="shared" si="8"/>
        <v xml:space="preserve"> </v>
      </c>
      <c r="V28" s="19" t="str">
        <f t="shared" si="9"/>
        <v xml:space="preserve"> </v>
      </c>
      <c r="W28" s="18"/>
      <c r="X28" s="18"/>
      <c r="Y28" s="18"/>
      <c r="Z28" s="19" t="str">
        <f t="shared" si="10"/>
        <v xml:space="preserve"> </v>
      </c>
      <c r="AA28" s="19" t="str">
        <f t="shared" si="11"/>
        <v xml:space="preserve"> </v>
      </c>
      <c r="AB28" s="18"/>
      <c r="AC28" s="18"/>
      <c r="AD28" s="18">
        <v>820.5</v>
      </c>
      <c r="AE28" s="19" t="str">
        <f t="shared" si="12"/>
        <v xml:space="preserve"> </v>
      </c>
      <c r="AF28" s="19">
        <f t="shared" si="13"/>
        <v>0</v>
      </c>
      <c r="AG28" s="18">
        <v>66000</v>
      </c>
      <c r="AH28" s="18">
        <v>80210.78</v>
      </c>
      <c r="AI28" s="18">
        <v>11428.19</v>
      </c>
      <c r="AJ28" s="19">
        <f t="shared" si="14"/>
        <v>1.2153148484848484</v>
      </c>
      <c r="AK28" s="19" t="str">
        <f t="shared" si="15"/>
        <v>св.200</v>
      </c>
      <c r="AL28" s="18">
        <v>287000</v>
      </c>
      <c r="AM28" s="18">
        <v>113069.99</v>
      </c>
      <c r="AN28" s="18">
        <v>111562.7</v>
      </c>
      <c r="AO28" s="19">
        <f t="shared" si="16"/>
        <v>0.39397209059233451</v>
      </c>
      <c r="AP28" s="19">
        <f t="shared" si="17"/>
        <v>1.0135106984682156</v>
      </c>
      <c r="AQ28" s="18"/>
      <c r="AR28" s="18"/>
      <c r="AS28" s="18"/>
      <c r="AT28" s="19"/>
      <c r="AU28" s="19" t="str">
        <f t="shared" si="19"/>
        <v xml:space="preserve"> </v>
      </c>
      <c r="AV28" s="18">
        <f t="shared" si="65"/>
        <v>0</v>
      </c>
      <c r="AW28" s="18">
        <f t="shared" si="63"/>
        <v>0</v>
      </c>
      <c r="AX28" s="18">
        <v>38640.800000000003</v>
      </c>
      <c r="AY28" s="19" t="str">
        <f t="shared" si="20"/>
        <v xml:space="preserve"> </v>
      </c>
      <c r="AZ28" s="19">
        <f t="shared" si="21"/>
        <v>0</v>
      </c>
      <c r="BA28" s="18"/>
      <c r="BB28" s="18"/>
      <c r="BC28" s="18"/>
      <c r="BD28" s="19" t="str">
        <f t="shared" si="22"/>
        <v xml:space="preserve"> </v>
      </c>
      <c r="BE28" s="19" t="str">
        <f t="shared" si="23"/>
        <v xml:space="preserve"> </v>
      </c>
      <c r="BF28" s="18"/>
      <c r="BG28" s="18"/>
      <c r="BH28" s="18"/>
      <c r="BI28" s="19" t="str">
        <f t="shared" si="24"/>
        <v xml:space="preserve"> </v>
      </c>
      <c r="BJ28" s="19" t="str">
        <f t="shared" si="25"/>
        <v xml:space="preserve"> </v>
      </c>
      <c r="BK28" s="18"/>
      <c r="BL28" s="18"/>
      <c r="BM28" s="18"/>
      <c r="BN28" s="19" t="str">
        <f t="shared" si="26"/>
        <v xml:space="preserve"> </v>
      </c>
      <c r="BO28" s="19" t="str">
        <f t="shared" si="27"/>
        <v xml:space="preserve"> </v>
      </c>
      <c r="BP28" s="18"/>
      <c r="BQ28" s="18"/>
      <c r="BR28" s="18"/>
      <c r="BS28" s="19" t="str">
        <f t="shared" si="28"/>
        <v xml:space="preserve"> </v>
      </c>
      <c r="BT28" s="19" t="str">
        <f t="shared" si="29"/>
        <v xml:space="preserve"> </v>
      </c>
      <c r="BU28" s="18"/>
      <c r="BV28" s="18"/>
      <c r="BW28" s="18"/>
      <c r="BX28" s="19" t="str">
        <f t="shared" si="30"/>
        <v xml:space="preserve"> </v>
      </c>
      <c r="BY28" s="19" t="str">
        <f t="shared" si="31"/>
        <v xml:space="preserve"> </v>
      </c>
      <c r="BZ28" s="18"/>
      <c r="CA28" s="18"/>
      <c r="CB28" s="18"/>
      <c r="CC28" s="19" t="str">
        <f t="shared" si="32"/>
        <v xml:space="preserve"> </v>
      </c>
      <c r="CD28" s="19" t="str">
        <f t="shared" si="33"/>
        <v xml:space="preserve"> </v>
      </c>
      <c r="CE28" s="18"/>
      <c r="CF28" s="18"/>
      <c r="CG28" s="18"/>
      <c r="CH28" s="19" t="str">
        <f t="shared" si="34"/>
        <v xml:space="preserve"> </v>
      </c>
      <c r="CI28" s="19" t="str">
        <f t="shared" si="35"/>
        <v xml:space="preserve"> </v>
      </c>
      <c r="CJ28" s="18">
        <f t="shared" si="64"/>
        <v>0</v>
      </c>
      <c r="CK28" s="18">
        <f t="shared" si="64"/>
        <v>0</v>
      </c>
      <c r="CL28" s="18">
        <v>38640.800000000003</v>
      </c>
      <c r="CM28" s="19" t="str">
        <f t="shared" si="36"/>
        <v xml:space="preserve"> </v>
      </c>
      <c r="CN28" s="19">
        <f t="shared" si="37"/>
        <v>0</v>
      </c>
      <c r="CO28" s="18"/>
      <c r="CP28" s="18"/>
      <c r="CQ28" s="18"/>
      <c r="CR28" s="19" t="str">
        <f t="shared" si="38"/>
        <v xml:space="preserve"> </v>
      </c>
      <c r="CS28" s="19" t="str">
        <f t="shared" si="39"/>
        <v xml:space="preserve"> </v>
      </c>
      <c r="CT28" s="18"/>
      <c r="CU28" s="18"/>
      <c r="CV28" s="18">
        <v>38640.800000000003</v>
      </c>
      <c r="CW28" s="19"/>
      <c r="CX28" s="19">
        <f t="shared" si="41"/>
        <v>0</v>
      </c>
      <c r="CY28" s="18"/>
      <c r="CZ28" s="18"/>
      <c r="DA28" s="18"/>
      <c r="DB28" s="19" t="str">
        <f t="shared" si="42"/>
        <v xml:space="preserve"> </v>
      </c>
      <c r="DC28" s="19" t="str">
        <f t="shared" si="43"/>
        <v xml:space="preserve"> </v>
      </c>
      <c r="DD28" s="18"/>
      <c r="DE28" s="18"/>
      <c r="DF28" s="18"/>
      <c r="DG28" s="19" t="str">
        <f t="shared" si="44"/>
        <v xml:space="preserve"> </v>
      </c>
      <c r="DH28" s="19" t="str">
        <f t="shared" si="45"/>
        <v xml:space="preserve"> </v>
      </c>
      <c r="DI28" s="18"/>
      <c r="DJ28" s="18"/>
      <c r="DK28" s="18"/>
      <c r="DL28" s="19" t="str">
        <f t="shared" si="46"/>
        <v xml:space="preserve"> </v>
      </c>
      <c r="DM28" s="19" t="str">
        <f t="shared" si="47"/>
        <v xml:space="preserve"> </v>
      </c>
      <c r="DN28" s="18"/>
      <c r="DO28" s="18"/>
      <c r="DP28" s="19" t="str">
        <f t="shared" si="55"/>
        <v xml:space="preserve"> </v>
      </c>
      <c r="DQ28" s="18"/>
      <c r="DR28" s="18"/>
      <c r="DS28" s="18"/>
      <c r="DT28" s="19" t="str">
        <f t="shared" si="48"/>
        <v xml:space="preserve"> </v>
      </c>
      <c r="DU28" s="19" t="str">
        <f t="shared" si="49"/>
        <v xml:space="preserve"> </v>
      </c>
      <c r="DV28" s="18"/>
      <c r="DW28" s="18"/>
      <c r="DX28" s="18"/>
      <c r="DY28" s="19" t="str">
        <f t="shared" si="50"/>
        <v xml:space="preserve"> </v>
      </c>
      <c r="DZ28" s="19" t="str">
        <f t="shared" si="51"/>
        <v xml:space="preserve"> </v>
      </c>
    </row>
    <row r="29" spans="1:130" s="21" customFormat="1" ht="15.75" customHeight="1" outlineLevel="1" x14ac:dyDescent="0.25">
      <c r="A29" s="16">
        <f t="shared" si="66"/>
        <v>41</v>
      </c>
      <c r="B29" s="23" t="s">
        <v>58</v>
      </c>
      <c r="C29" s="18">
        <v>3228023.76</v>
      </c>
      <c r="D29" s="18">
        <v>1078957.3</v>
      </c>
      <c r="E29" s="18">
        <v>4059058.34</v>
      </c>
      <c r="F29" s="19">
        <f t="shared" si="2"/>
        <v>0.33424701310129146</v>
      </c>
      <c r="G29" s="19">
        <f t="shared" si="3"/>
        <v>0.26581468154015253</v>
      </c>
      <c r="H29" s="18"/>
      <c r="I29" s="18"/>
      <c r="J29" s="18">
        <v>3979057.29</v>
      </c>
      <c r="K29" s="19" t="str">
        <f t="shared" si="4"/>
        <v xml:space="preserve"> </v>
      </c>
      <c r="L29" s="19">
        <f t="shared" si="5"/>
        <v>0</v>
      </c>
      <c r="M29" s="18">
        <v>1727000</v>
      </c>
      <c r="N29" s="18">
        <v>754431.19</v>
      </c>
      <c r="O29" s="18">
        <v>641454.53</v>
      </c>
      <c r="P29" s="19">
        <f t="shared" si="6"/>
        <v>0.43684492762015054</v>
      </c>
      <c r="Q29" s="19">
        <f t="shared" si="7"/>
        <v>1.1761257497082449</v>
      </c>
      <c r="R29" s="18"/>
      <c r="S29" s="18"/>
      <c r="T29" s="18"/>
      <c r="U29" s="19" t="str">
        <f t="shared" si="8"/>
        <v xml:space="preserve"> </v>
      </c>
      <c r="V29" s="19" t="str">
        <f t="shared" si="9"/>
        <v xml:space="preserve"> </v>
      </c>
      <c r="W29" s="18"/>
      <c r="X29" s="18"/>
      <c r="Y29" s="18"/>
      <c r="Z29" s="19" t="str">
        <f t="shared" si="10"/>
        <v xml:space="preserve"> </v>
      </c>
      <c r="AA29" s="19" t="str">
        <f t="shared" si="11"/>
        <v xml:space="preserve"> </v>
      </c>
      <c r="AB29" s="18"/>
      <c r="AC29" s="18"/>
      <c r="AD29" s="18">
        <v>3188892.67</v>
      </c>
      <c r="AE29" s="19" t="str">
        <f t="shared" si="12"/>
        <v xml:space="preserve"> </v>
      </c>
      <c r="AF29" s="19">
        <f t="shared" si="13"/>
        <v>0</v>
      </c>
      <c r="AG29" s="18">
        <v>82000</v>
      </c>
      <c r="AH29" s="18">
        <v>11398.98</v>
      </c>
      <c r="AI29" s="18">
        <v>16447.8</v>
      </c>
      <c r="AJ29" s="19">
        <f t="shared" si="14"/>
        <v>0.13901195121951218</v>
      </c>
      <c r="AK29" s="19">
        <f t="shared" si="15"/>
        <v>0.69303979863568377</v>
      </c>
      <c r="AL29" s="18">
        <v>424000</v>
      </c>
      <c r="AM29" s="18">
        <v>167777.52</v>
      </c>
      <c r="AN29" s="18">
        <v>131262.29</v>
      </c>
      <c r="AO29" s="19">
        <f t="shared" si="16"/>
        <v>0.39570169811320755</v>
      </c>
      <c r="AP29" s="19">
        <f t="shared" si="17"/>
        <v>1.2781852274556538</v>
      </c>
      <c r="AQ29" s="18"/>
      <c r="AR29" s="18"/>
      <c r="AS29" s="18">
        <v>1000</v>
      </c>
      <c r="AT29" s="19" t="str">
        <f t="shared" si="18"/>
        <v xml:space="preserve"> </v>
      </c>
      <c r="AU29" s="19">
        <f t="shared" si="19"/>
        <v>0</v>
      </c>
      <c r="AV29" s="18">
        <f>BA29+BF29+BK29+BP29+BU29+BZ29+CE29+CJ29+CY29+DD29+DI29+DQ29+DV29</f>
        <v>0</v>
      </c>
      <c r="AW29" s="18">
        <f>BB29+BG29+BL29+BQ29+BV29+CA29+CF29+CK29+CZ29+DE29+DJ29+DN29+DR29+DW29</f>
        <v>0</v>
      </c>
      <c r="AX29" s="18">
        <v>80001.05</v>
      </c>
      <c r="AY29" s="19" t="str">
        <f t="shared" si="20"/>
        <v xml:space="preserve"> </v>
      </c>
      <c r="AZ29" s="19">
        <f t="shared" si="21"/>
        <v>0</v>
      </c>
      <c r="BA29" s="18"/>
      <c r="BB29" s="18"/>
      <c r="BC29" s="18"/>
      <c r="BD29" s="19" t="str">
        <f t="shared" si="22"/>
        <v xml:space="preserve"> </v>
      </c>
      <c r="BE29" s="19" t="str">
        <f t="shared" si="23"/>
        <v xml:space="preserve"> </v>
      </c>
      <c r="BF29" s="18"/>
      <c r="BG29" s="18"/>
      <c r="BH29" s="18"/>
      <c r="BI29" s="19" t="str">
        <f t="shared" si="24"/>
        <v xml:space="preserve"> </v>
      </c>
      <c r="BJ29" s="19" t="str">
        <f t="shared" si="25"/>
        <v xml:space="preserve"> </v>
      </c>
      <c r="BK29" s="18"/>
      <c r="BL29" s="18"/>
      <c r="BM29" s="18"/>
      <c r="BN29" s="19" t="str">
        <f t="shared" si="26"/>
        <v xml:space="preserve"> </v>
      </c>
      <c r="BO29" s="19" t="str">
        <f t="shared" si="27"/>
        <v xml:space="preserve"> </v>
      </c>
      <c r="BP29" s="18"/>
      <c r="BQ29" s="18"/>
      <c r="BR29" s="18">
        <v>29710</v>
      </c>
      <c r="BS29" s="19" t="str">
        <f t="shared" si="28"/>
        <v xml:space="preserve"> </v>
      </c>
      <c r="BT29" s="19">
        <f t="shared" si="29"/>
        <v>0</v>
      </c>
      <c r="BU29" s="18"/>
      <c r="BV29" s="18"/>
      <c r="BW29" s="18">
        <v>37170.07</v>
      </c>
      <c r="BX29" s="19" t="str">
        <f t="shared" si="30"/>
        <v xml:space="preserve"> </v>
      </c>
      <c r="BY29" s="19">
        <f t="shared" si="31"/>
        <v>0</v>
      </c>
      <c r="BZ29" s="18"/>
      <c r="CA29" s="18"/>
      <c r="CB29" s="18">
        <v>13120.98</v>
      </c>
      <c r="CC29" s="19" t="str">
        <f t="shared" si="32"/>
        <v xml:space="preserve"> </v>
      </c>
      <c r="CD29" s="19">
        <f t="shared" si="33"/>
        <v>0</v>
      </c>
      <c r="CE29" s="18"/>
      <c r="CF29" s="18"/>
      <c r="CG29" s="18"/>
      <c r="CH29" s="19" t="str">
        <f t="shared" si="34"/>
        <v xml:space="preserve"> </v>
      </c>
      <c r="CI29" s="19" t="str">
        <f t="shared" si="35"/>
        <v xml:space="preserve"> </v>
      </c>
      <c r="CJ29" s="18">
        <f t="shared" si="64"/>
        <v>0</v>
      </c>
      <c r="CK29" s="18">
        <f t="shared" si="64"/>
        <v>0</v>
      </c>
      <c r="CL29" s="18">
        <v>0</v>
      </c>
      <c r="CM29" s="19" t="str">
        <f t="shared" si="36"/>
        <v xml:space="preserve"> </v>
      </c>
      <c r="CN29" s="19" t="str">
        <f t="shared" si="37"/>
        <v xml:space="preserve"> </v>
      </c>
      <c r="CO29" s="18"/>
      <c r="CP29" s="18"/>
      <c r="CQ29" s="18"/>
      <c r="CR29" s="19" t="str">
        <f t="shared" si="38"/>
        <v xml:space="preserve"> </v>
      </c>
      <c r="CS29" s="19" t="str">
        <f t="shared" si="39"/>
        <v xml:space="preserve"> </v>
      </c>
      <c r="CT29" s="18"/>
      <c r="CU29" s="18"/>
      <c r="CV29" s="18"/>
      <c r="CW29" s="19" t="str">
        <f t="shared" si="40"/>
        <v xml:space="preserve"> </v>
      </c>
      <c r="CX29" s="19" t="str">
        <f t="shared" si="41"/>
        <v xml:space="preserve"> </v>
      </c>
      <c r="CY29" s="18"/>
      <c r="CZ29" s="18"/>
      <c r="DA29" s="18"/>
      <c r="DB29" s="19" t="str">
        <f t="shared" si="42"/>
        <v xml:space="preserve"> </v>
      </c>
      <c r="DC29" s="19" t="str">
        <f t="shared" si="43"/>
        <v xml:space="preserve"> </v>
      </c>
      <c r="DD29" s="18"/>
      <c r="DE29" s="18"/>
      <c r="DF29" s="18"/>
      <c r="DG29" s="19" t="str">
        <f t="shared" si="44"/>
        <v xml:space="preserve"> </v>
      </c>
      <c r="DH29" s="19" t="str">
        <f t="shared" si="45"/>
        <v xml:space="preserve"> </v>
      </c>
      <c r="DI29" s="18"/>
      <c r="DJ29" s="18"/>
      <c r="DK29" s="18"/>
      <c r="DL29" s="19" t="str">
        <f t="shared" si="46"/>
        <v xml:space="preserve"> </v>
      </c>
      <c r="DM29" s="19" t="str">
        <f t="shared" si="47"/>
        <v xml:space="preserve"> </v>
      </c>
      <c r="DN29" s="18"/>
      <c r="DO29" s="18"/>
      <c r="DP29" s="19" t="str">
        <f t="shared" si="55"/>
        <v xml:space="preserve"> </v>
      </c>
      <c r="DQ29" s="18"/>
      <c r="DR29" s="18"/>
      <c r="DS29" s="18"/>
      <c r="DT29" s="19" t="str">
        <f t="shared" si="48"/>
        <v xml:space="preserve"> </v>
      </c>
      <c r="DU29" s="19" t="str">
        <f t="shared" si="49"/>
        <v xml:space="preserve"> </v>
      </c>
      <c r="DV29" s="18"/>
      <c r="DW29" s="18"/>
      <c r="DX29" s="18"/>
      <c r="DY29" s="19" t="str">
        <f t="shared" si="50"/>
        <v xml:space="preserve"> </v>
      </c>
      <c r="DZ29" s="19" t="str">
        <f t="shared" si="51"/>
        <v xml:space="preserve"> </v>
      </c>
    </row>
    <row r="30" spans="1:130" s="21" customFormat="1" ht="15.75" customHeight="1" outlineLevel="1" x14ac:dyDescent="0.25">
      <c r="A30" s="16">
        <f t="shared" si="66"/>
        <v>42</v>
      </c>
      <c r="B30" s="17" t="s">
        <v>59</v>
      </c>
      <c r="C30" s="18">
        <v>11139932.109999999</v>
      </c>
      <c r="D30" s="18">
        <v>4840576.97</v>
      </c>
      <c r="E30" s="18">
        <v>4500252.8999999994</v>
      </c>
      <c r="F30" s="19">
        <f t="shared" si="2"/>
        <v>0.43452481776390289</v>
      </c>
      <c r="G30" s="19">
        <f t="shared" si="3"/>
        <v>1.0756233210804664</v>
      </c>
      <c r="H30" s="18"/>
      <c r="I30" s="18"/>
      <c r="J30" s="18">
        <v>4385886.4799999995</v>
      </c>
      <c r="K30" s="19" t="str">
        <f t="shared" si="4"/>
        <v xml:space="preserve"> </v>
      </c>
      <c r="L30" s="19">
        <f t="shared" si="5"/>
        <v>0</v>
      </c>
      <c r="M30" s="18">
        <v>3078100</v>
      </c>
      <c r="N30" s="18">
        <v>1266968.22</v>
      </c>
      <c r="O30" s="18">
        <v>1099684.1399999999</v>
      </c>
      <c r="P30" s="19">
        <f t="shared" si="6"/>
        <v>0.41160723173386177</v>
      </c>
      <c r="Q30" s="19">
        <f t="shared" si="7"/>
        <v>1.1521201169637676</v>
      </c>
      <c r="R30" s="18"/>
      <c r="S30" s="18"/>
      <c r="T30" s="18"/>
      <c r="U30" s="19" t="str">
        <f t="shared" si="8"/>
        <v xml:space="preserve"> </v>
      </c>
      <c r="V30" s="19" t="str">
        <f t="shared" si="9"/>
        <v xml:space="preserve"> </v>
      </c>
      <c r="W30" s="18"/>
      <c r="X30" s="18"/>
      <c r="Y30" s="18"/>
      <c r="Z30" s="19" t="str">
        <f t="shared" si="10"/>
        <v xml:space="preserve"> </v>
      </c>
      <c r="AA30" s="19" t="str">
        <f t="shared" si="11"/>
        <v xml:space="preserve"> </v>
      </c>
      <c r="AB30" s="18"/>
      <c r="AC30" s="18"/>
      <c r="AD30" s="18">
        <v>84820.5</v>
      </c>
      <c r="AE30" s="19" t="str">
        <f t="shared" si="12"/>
        <v xml:space="preserve"> </v>
      </c>
      <c r="AF30" s="19">
        <f t="shared" si="13"/>
        <v>0</v>
      </c>
      <c r="AG30" s="18">
        <v>505000</v>
      </c>
      <c r="AH30" s="18">
        <v>28807.01</v>
      </c>
      <c r="AI30" s="18">
        <v>15857.21</v>
      </c>
      <c r="AJ30" s="19">
        <f t="shared" si="14"/>
        <v>5.7043584158415837E-2</v>
      </c>
      <c r="AK30" s="19">
        <f t="shared" si="15"/>
        <v>1.8166505961641424</v>
      </c>
      <c r="AL30" s="18">
        <v>6750000</v>
      </c>
      <c r="AM30" s="18">
        <v>3187483.77</v>
      </c>
      <c r="AN30" s="18">
        <v>3185124.63</v>
      </c>
      <c r="AO30" s="19">
        <f t="shared" si="16"/>
        <v>0.47221981777777777</v>
      </c>
      <c r="AP30" s="19">
        <f t="shared" si="17"/>
        <v>1.0007406743138965</v>
      </c>
      <c r="AQ30" s="18"/>
      <c r="AR30" s="18"/>
      <c r="AS30" s="18">
        <v>400</v>
      </c>
      <c r="AT30" s="19" t="str">
        <f t="shared" si="18"/>
        <v xml:space="preserve"> </v>
      </c>
      <c r="AU30" s="19">
        <f t="shared" si="19"/>
        <v>0</v>
      </c>
      <c r="AV30" s="18">
        <f t="shared" si="65"/>
        <v>0</v>
      </c>
      <c r="AW30" s="18">
        <f t="shared" si="63"/>
        <v>0</v>
      </c>
      <c r="AX30" s="18">
        <v>114366.42</v>
      </c>
      <c r="AY30" s="19" t="str">
        <f t="shared" si="20"/>
        <v xml:space="preserve"> </v>
      </c>
      <c r="AZ30" s="19">
        <f t="shared" si="21"/>
        <v>0</v>
      </c>
      <c r="BA30" s="18"/>
      <c r="BB30" s="18"/>
      <c r="BC30" s="18"/>
      <c r="BD30" s="19" t="str">
        <f t="shared" si="22"/>
        <v xml:space="preserve"> </v>
      </c>
      <c r="BE30" s="19" t="str">
        <f t="shared" si="23"/>
        <v xml:space="preserve"> </v>
      </c>
      <c r="BF30" s="18"/>
      <c r="BG30" s="18"/>
      <c r="BH30" s="18">
        <v>36099.199999999997</v>
      </c>
      <c r="BI30" s="19" t="str">
        <f t="shared" si="24"/>
        <v xml:space="preserve"> </v>
      </c>
      <c r="BJ30" s="19">
        <f t="shared" si="25"/>
        <v>0</v>
      </c>
      <c r="BK30" s="18"/>
      <c r="BL30" s="18"/>
      <c r="BM30" s="18"/>
      <c r="BN30" s="19" t="str">
        <f t="shared" si="26"/>
        <v xml:space="preserve"> </v>
      </c>
      <c r="BO30" s="19" t="str">
        <f t="shared" si="27"/>
        <v xml:space="preserve"> </v>
      </c>
      <c r="BP30" s="18"/>
      <c r="BQ30" s="18"/>
      <c r="BR30" s="18"/>
      <c r="BS30" s="19" t="str">
        <f t="shared" si="28"/>
        <v xml:space="preserve"> </v>
      </c>
      <c r="BT30" s="19" t="str">
        <f t="shared" si="29"/>
        <v xml:space="preserve"> </v>
      </c>
      <c r="BU30" s="18"/>
      <c r="BV30" s="18"/>
      <c r="BW30" s="18">
        <v>72267.22</v>
      </c>
      <c r="BX30" s="19" t="str">
        <f t="shared" si="30"/>
        <v xml:space="preserve"> </v>
      </c>
      <c r="BY30" s="19">
        <f t="shared" si="31"/>
        <v>0</v>
      </c>
      <c r="BZ30" s="18"/>
      <c r="CA30" s="18"/>
      <c r="CB30" s="18">
        <v>6000</v>
      </c>
      <c r="CC30" s="19"/>
      <c r="CD30" s="19">
        <f t="shared" si="33"/>
        <v>0</v>
      </c>
      <c r="CE30" s="18"/>
      <c r="CF30" s="18"/>
      <c r="CG30" s="18"/>
      <c r="CH30" s="19" t="str">
        <f t="shared" si="34"/>
        <v xml:space="preserve"> </v>
      </c>
      <c r="CI30" s="19" t="str">
        <f t="shared" si="35"/>
        <v xml:space="preserve"> </v>
      </c>
      <c r="CJ30" s="18">
        <f t="shared" si="64"/>
        <v>0</v>
      </c>
      <c r="CK30" s="18">
        <f t="shared" si="64"/>
        <v>0</v>
      </c>
      <c r="CL30" s="18">
        <v>0</v>
      </c>
      <c r="CM30" s="19" t="str">
        <f t="shared" si="36"/>
        <v xml:space="preserve"> </v>
      </c>
      <c r="CN30" s="19" t="str">
        <f t="shared" si="37"/>
        <v xml:space="preserve"> </v>
      </c>
      <c r="CO30" s="18"/>
      <c r="CP30" s="18"/>
      <c r="CQ30" s="18"/>
      <c r="CR30" s="19" t="str">
        <f t="shared" si="38"/>
        <v xml:space="preserve"> </v>
      </c>
      <c r="CS30" s="19" t="str">
        <f t="shared" si="39"/>
        <v xml:space="preserve"> </v>
      </c>
      <c r="CT30" s="18"/>
      <c r="CU30" s="18"/>
      <c r="CV30" s="18"/>
      <c r="CW30" s="19"/>
      <c r="CX30" s="19" t="str">
        <f t="shared" si="41"/>
        <v xml:space="preserve"> </v>
      </c>
      <c r="CY30" s="18"/>
      <c r="CZ30" s="18"/>
      <c r="DA30" s="18"/>
      <c r="DB30" s="19" t="str">
        <f t="shared" si="42"/>
        <v xml:space="preserve"> </v>
      </c>
      <c r="DC30" s="19" t="str">
        <f t="shared" si="43"/>
        <v xml:space="preserve"> </v>
      </c>
      <c r="DD30" s="18"/>
      <c r="DE30" s="18"/>
      <c r="DF30" s="18"/>
      <c r="DG30" s="19" t="str">
        <f t="shared" si="44"/>
        <v xml:space="preserve"> </v>
      </c>
      <c r="DH30" s="19" t="str">
        <f t="shared" si="45"/>
        <v xml:space="preserve"> </v>
      </c>
      <c r="DI30" s="18"/>
      <c r="DJ30" s="18"/>
      <c r="DK30" s="18"/>
      <c r="DL30" s="19" t="str">
        <f t="shared" si="46"/>
        <v xml:space="preserve"> </v>
      </c>
      <c r="DM30" s="19" t="str">
        <f t="shared" si="47"/>
        <v xml:space="preserve"> </v>
      </c>
      <c r="DN30" s="18"/>
      <c r="DO30" s="18"/>
      <c r="DP30" s="19" t="str">
        <f t="shared" si="55"/>
        <v xml:space="preserve"> </v>
      </c>
      <c r="DQ30" s="18"/>
      <c r="DR30" s="18"/>
      <c r="DS30" s="18"/>
      <c r="DT30" s="19" t="str">
        <f t="shared" si="48"/>
        <v xml:space="preserve"> </v>
      </c>
      <c r="DU30" s="19" t="str">
        <f t="shared" si="49"/>
        <v xml:space="preserve"> </v>
      </c>
      <c r="DV30" s="18"/>
      <c r="DW30" s="18"/>
      <c r="DX30" s="18"/>
      <c r="DY30" s="19" t="str">
        <f t="shared" si="50"/>
        <v xml:space="preserve"> </v>
      </c>
      <c r="DZ30" s="19" t="str">
        <f t="shared" si="51"/>
        <v xml:space="preserve"> </v>
      </c>
    </row>
    <row r="31" spans="1:130" s="21" customFormat="1" ht="15.75" customHeight="1" outlineLevel="1" x14ac:dyDescent="0.25">
      <c r="A31" s="16">
        <f t="shared" si="66"/>
        <v>43</v>
      </c>
      <c r="B31" s="17" t="s">
        <v>60</v>
      </c>
      <c r="C31" s="18">
        <v>853994.52</v>
      </c>
      <c r="D31" s="18">
        <v>262278.28999999998</v>
      </c>
      <c r="E31" s="18">
        <v>3423048.09</v>
      </c>
      <c r="F31" s="19">
        <f t="shared" si="2"/>
        <v>0.30711940633998447</v>
      </c>
      <c r="G31" s="19">
        <f t="shared" si="3"/>
        <v>7.6621269437088163E-2</v>
      </c>
      <c r="H31" s="18"/>
      <c r="I31" s="18"/>
      <c r="J31" s="18">
        <v>159281.20000000001</v>
      </c>
      <c r="K31" s="19" t="str">
        <f t="shared" si="4"/>
        <v xml:space="preserve"> </v>
      </c>
      <c r="L31" s="19">
        <f t="shared" si="5"/>
        <v>0</v>
      </c>
      <c r="M31" s="18">
        <v>512300</v>
      </c>
      <c r="N31" s="18">
        <v>119326.55</v>
      </c>
      <c r="O31" s="18">
        <v>146713.88</v>
      </c>
      <c r="P31" s="19">
        <f t="shared" si="6"/>
        <v>0.23292318953738045</v>
      </c>
      <c r="Q31" s="19">
        <f t="shared" si="7"/>
        <v>0.81332829586403144</v>
      </c>
      <c r="R31" s="18"/>
      <c r="S31" s="18"/>
      <c r="T31" s="18"/>
      <c r="U31" s="19" t="str">
        <f t="shared" si="8"/>
        <v xml:space="preserve"> </v>
      </c>
      <c r="V31" s="19" t="str">
        <f t="shared" si="9"/>
        <v xml:space="preserve"> </v>
      </c>
      <c r="W31" s="18"/>
      <c r="X31" s="18"/>
      <c r="Y31" s="18"/>
      <c r="Z31" s="19" t="str">
        <f t="shared" si="10"/>
        <v xml:space="preserve"> </v>
      </c>
      <c r="AA31" s="19" t="str">
        <f t="shared" si="11"/>
        <v xml:space="preserve"> </v>
      </c>
      <c r="AB31" s="18"/>
      <c r="AC31" s="18"/>
      <c r="AD31" s="18"/>
      <c r="AE31" s="19" t="str">
        <f t="shared" si="12"/>
        <v xml:space="preserve"> </v>
      </c>
      <c r="AF31" s="19" t="str">
        <f t="shared" si="13"/>
        <v xml:space="preserve"> </v>
      </c>
      <c r="AG31" s="18">
        <v>15000</v>
      </c>
      <c r="AH31" s="18">
        <v>930.97</v>
      </c>
      <c r="AI31" s="18">
        <v>2360.71</v>
      </c>
      <c r="AJ31" s="19">
        <f t="shared" si="14"/>
        <v>6.2064666666666671E-2</v>
      </c>
      <c r="AK31" s="19">
        <f t="shared" si="15"/>
        <v>0.39436017130439571</v>
      </c>
      <c r="AL31" s="18">
        <v>76000</v>
      </c>
      <c r="AM31" s="18">
        <v>68307.600000000006</v>
      </c>
      <c r="AN31" s="18">
        <v>10106.61</v>
      </c>
      <c r="AO31" s="19">
        <f t="shared" si="16"/>
        <v>0.89878421052631585</v>
      </c>
      <c r="AP31" s="19" t="str">
        <f t="shared" si="17"/>
        <v>св.200</v>
      </c>
      <c r="AQ31" s="18"/>
      <c r="AR31" s="18"/>
      <c r="AS31" s="18">
        <v>100</v>
      </c>
      <c r="AT31" s="19" t="str">
        <f t="shared" si="18"/>
        <v xml:space="preserve"> </v>
      </c>
      <c r="AU31" s="19">
        <f t="shared" si="19"/>
        <v>0</v>
      </c>
      <c r="AV31" s="18">
        <f t="shared" si="65"/>
        <v>0</v>
      </c>
      <c r="AW31" s="18">
        <f t="shared" si="63"/>
        <v>0</v>
      </c>
      <c r="AX31" s="18">
        <v>3263766.8899999997</v>
      </c>
      <c r="AY31" s="19" t="str">
        <f t="shared" si="20"/>
        <v xml:space="preserve"> </v>
      </c>
      <c r="AZ31" s="19">
        <f t="shared" si="21"/>
        <v>0</v>
      </c>
      <c r="BA31" s="18"/>
      <c r="BB31" s="18"/>
      <c r="BC31" s="18"/>
      <c r="BD31" s="19" t="str">
        <f t="shared" si="22"/>
        <v xml:space="preserve"> </v>
      </c>
      <c r="BE31" s="19" t="str">
        <f t="shared" si="23"/>
        <v xml:space="preserve"> </v>
      </c>
      <c r="BF31" s="18"/>
      <c r="BG31" s="18"/>
      <c r="BH31" s="18">
        <v>154188.22</v>
      </c>
      <c r="BI31" s="19" t="str">
        <f t="shared" si="24"/>
        <v xml:space="preserve"> </v>
      </c>
      <c r="BJ31" s="19">
        <f t="shared" si="25"/>
        <v>0</v>
      </c>
      <c r="BK31" s="18"/>
      <c r="BL31" s="18"/>
      <c r="BM31" s="18"/>
      <c r="BN31" s="19" t="str">
        <f t="shared" si="26"/>
        <v xml:space="preserve"> </v>
      </c>
      <c r="BO31" s="19" t="str">
        <f t="shared" si="27"/>
        <v xml:space="preserve"> </v>
      </c>
      <c r="BP31" s="18"/>
      <c r="BQ31" s="18"/>
      <c r="BR31" s="18"/>
      <c r="BS31" s="19" t="str">
        <f t="shared" si="28"/>
        <v xml:space="preserve"> </v>
      </c>
      <c r="BT31" s="19" t="str">
        <f t="shared" si="29"/>
        <v xml:space="preserve"> </v>
      </c>
      <c r="BU31" s="18"/>
      <c r="BV31" s="18"/>
      <c r="BW31" s="18">
        <v>2854.08</v>
      </c>
      <c r="BX31" s="19" t="str">
        <f t="shared" si="30"/>
        <v xml:space="preserve"> </v>
      </c>
      <c r="BY31" s="19">
        <f t="shared" si="31"/>
        <v>0</v>
      </c>
      <c r="BZ31" s="18"/>
      <c r="CA31" s="18"/>
      <c r="CB31" s="18">
        <v>7222.67</v>
      </c>
      <c r="CC31" s="19" t="str">
        <f t="shared" si="32"/>
        <v xml:space="preserve"> </v>
      </c>
      <c r="CD31" s="19">
        <f t="shared" si="33"/>
        <v>0</v>
      </c>
      <c r="CE31" s="18"/>
      <c r="CF31" s="18"/>
      <c r="CG31" s="18">
        <v>157500</v>
      </c>
      <c r="CH31" s="19" t="str">
        <f t="shared" si="34"/>
        <v xml:space="preserve"> </v>
      </c>
      <c r="CI31" s="19">
        <f t="shared" si="35"/>
        <v>0</v>
      </c>
      <c r="CJ31" s="18">
        <f t="shared" si="64"/>
        <v>0</v>
      </c>
      <c r="CK31" s="18">
        <f t="shared" si="64"/>
        <v>0</v>
      </c>
      <c r="CL31" s="18">
        <v>2908001.92</v>
      </c>
      <c r="CM31" s="19" t="str">
        <f t="shared" si="36"/>
        <v xml:space="preserve"> </v>
      </c>
      <c r="CN31" s="19">
        <f t="shared" si="37"/>
        <v>0</v>
      </c>
      <c r="CO31" s="18"/>
      <c r="CP31" s="18"/>
      <c r="CQ31" s="18"/>
      <c r="CR31" s="19" t="str">
        <f t="shared" si="38"/>
        <v xml:space="preserve"> </v>
      </c>
      <c r="CS31" s="19" t="str">
        <f t="shared" si="39"/>
        <v xml:space="preserve"> </v>
      </c>
      <c r="CT31" s="18"/>
      <c r="CU31" s="18"/>
      <c r="CV31" s="18">
        <v>2908001.92</v>
      </c>
      <c r="CW31" s="19" t="str">
        <f t="shared" si="40"/>
        <v xml:space="preserve"> </v>
      </c>
      <c r="CX31" s="19">
        <f t="shared" si="41"/>
        <v>0</v>
      </c>
      <c r="CY31" s="18"/>
      <c r="CZ31" s="18"/>
      <c r="DA31" s="18"/>
      <c r="DB31" s="19" t="str">
        <f t="shared" si="42"/>
        <v xml:space="preserve"> </v>
      </c>
      <c r="DC31" s="19" t="str">
        <f t="shared" si="43"/>
        <v xml:space="preserve"> </v>
      </c>
      <c r="DD31" s="18"/>
      <c r="DE31" s="18"/>
      <c r="DF31" s="18"/>
      <c r="DG31" s="19" t="str">
        <f t="shared" si="44"/>
        <v xml:space="preserve"> </v>
      </c>
      <c r="DH31" s="19" t="str">
        <f t="shared" si="45"/>
        <v xml:space="preserve"> </v>
      </c>
      <c r="DI31" s="18"/>
      <c r="DJ31" s="18"/>
      <c r="DK31" s="18"/>
      <c r="DL31" s="19" t="str">
        <f t="shared" si="46"/>
        <v xml:space="preserve"> </v>
      </c>
      <c r="DM31" s="19" t="str">
        <f t="shared" si="47"/>
        <v xml:space="preserve"> </v>
      </c>
      <c r="DN31" s="18"/>
      <c r="DO31" s="18"/>
      <c r="DP31" s="19" t="str">
        <f t="shared" si="55"/>
        <v xml:space="preserve"> </v>
      </c>
      <c r="DQ31" s="18"/>
      <c r="DR31" s="18"/>
      <c r="DS31" s="18"/>
      <c r="DT31" s="19" t="str">
        <f t="shared" si="48"/>
        <v xml:space="preserve"> </v>
      </c>
      <c r="DU31" s="19" t="str">
        <f t="shared" si="49"/>
        <v xml:space="preserve"> </v>
      </c>
      <c r="DV31" s="18"/>
      <c r="DW31" s="18"/>
      <c r="DX31" s="18">
        <v>34000</v>
      </c>
      <c r="DY31" s="19" t="str">
        <f t="shared" si="50"/>
        <v xml:space="preserve"> </v>
      </c>
      <c r="DZ31" s="19">
        <f t="shared" si="51"/>
        <v>0</v>
      </c>
    </row>
    <row r="32" spans="1:130" s="15" customFormat="1" ht="15.75" x14ac:dyDescent="0.25">
      <c r="A32" s="10"/>
      <c r="B32" s="11" t="s">
        <v>61</v>
      </c>
      <c r="C32" s="12">
        <f>SUM(C33:C38)</f>
        <v>97784166.140000015</v>
      </c>
      <c r="D32" s="12">
        <f>SUM(D33:D38)</f>
        <v>44468162.339999996</v>
      </c>
      <c r="E32" s="12">
        <v>37186498.450000003</v>
      </c>
      <c r="F32" s="13">
        <f t="shared" si="2"/>
        <v>0.45475831205978506</v>
      </c>
      <c r="G32" s="13">
        <f t="shared" si="3"/>
        <v>1.1958147229105405</v>
      </c>
      <c r="H32" s="12">
        <f>SUM(H33:H38)</f>
        <v>0</v>
      </c>
      <c r="I32" s="12">
        <f>SUM(I33:I38)</f>
        <v>0</v>
      </c>
      <c r="J32" s="12">
        <v>35160581.420000002</v>
      </c>
      <c r="K32" s="13" t="str">
        <f t="shared" si="4"/>
        <v xml:space="preserve"> </v>
      </c>
      <c r="L32" s="13">
        <f t="shared" si="5"/>
        <v>0</v>
      </c>
      <c r="M32" s="12">
        <f>SUM(M33:M38)</f>
        <v>82027792.620000005</v>
      </c>
      <c r="N32" s="12">
        <f>SUM(N33:N38)</f>
        <v>39976440.270000003</v>
      </c>
      <c r="O32" s="12">
        <v>32382904.940000001</v>
      </c>
      <c r="P32" s="13">
        <f t="shared" si="6"/>
        <v>0.48735238378526052</v>
      </c>
      <c r="Q32" s="13">
        <f t="shared" si="7"/>
        <v>1.2344920983484813</v>
      </c>
      <c r="R32" s="12">
        <f>SUM(R33:R38)</f>
        <v>0</v>
      </c>
      <c r="S32" s="12">
        <f>SUM(S33:S38)</f>
        <v>0</v>
      </c>
      <c r="T32" s="12">
        <v>618562.61</v>
      </c>
      <c r="U32" s="13" t="str">
        <f t="shared" si="8"/>
        <v xml:space="preserve"> </v>
      </c>
      <c r="V32" s="13">
        <f t="shared" si="9"/>
        <v>0</v>
      </c>
      <c r="W32" s="12">
        <f>SUM(W33:W38)</f>
        <v>0</v>
      </c>
      <c r="X32" s="12">
        <f>SUM(X33:X38)</f>
        <v>0</v>
      </c>
      <c r="Y32" s="12">
        <v>0</v>
      </c>
      <c r="Z32" s="13" t="str">
        <f t="shared" si="10"/>
        <v xml:space="preserve"> </v>
      </c>
      <c r="AA32" s="13" t="str">
        <f t="shared" si="11"/>
        <v xml:space="preserve"> </v>
      </c>
      <c r="AB32" s="12">
        <f>SUM(AB33:AB38)</f>
        <v>0</v>
      </c>
      <c r="AC32" s="12">
        <f>SUM(AC33:AC38)</f>
        <v>0</v>
      </c>
      <c r="AD32" s="12">
        <v>68567.100000000006</v>
      </c>
      <c r="AE32" s="13" t="str">
        <f t="shared" si="12"/>
        <v xml:space="preserve"> </v>
      </c>
      <c r="AF32" s="13">
        <f t="shared" si="13"/>
        <v>0</v>
      </c>
      <c r="AG32" s="12">
        <f>SUM(AG33:AG38)</f>
        <v>3533000</v>
      </c>
      <c r="AH32" s="12">
        <f>SUM(AH33:AH38)</f>
        <v>24123.770000000011</v>
      </c>
      <c r="AI32" s="12">
        <v>458434.12000000005</v>
      </c>
      <c r="AJ32" s="13">
        <f t="shared" si="14"/>
        <v>6.8281262383243736E-3</v>
      </c>
      <c r="AK32" s="13">
        <f t="shared" si="15"/>
        <v>5.2622108494018743E-2</v>
      </c>
      <c r="AL32" s="12">
        <f>SUM(AL33:AL38)</f>
        <v>3794093.8899999997</v>
      </c>
      <c r="AM32" s="12">
        <f>SUM(AM33:AM38)</f>
        <v>1660036.91</v>
      </c>
      <c r="AN32" s="12">
        <v>1627912.65</v>
      </c>
      <c r="AO32" s="13">
        <f t="shared" si="16"/>
        <v>0.43753184768972603</v>
      </c>
      <c r="AP32" s="13">
        <f t="shared" si="17"/>
        <v>1.0197334052290827</v>
      </c>
      <c r="AQ32" s="12">
        <f>SUM(AQ33:AQ38)</f>
        <v>0</v>
      </c>
      <c r="AR32" s="12">
        <f>SUM(AR33:AR38)</f>
        <v>0</v>
      </c>
      <c r="AS32" s="12">
        <v>4200</v>
      </c>
      <c r="AT32" s="13" t="str">
        <f t="shared" si="18"/>
        <v xml:space="preserve"> </v>
      </c>
      <c r="AU32" s="13">
        <f t="shared" si="19"/>
        <v>0</v>
      </c>
      <c r="AV32" s="12">
        <f>SUM(AV33:AV38)</f>
        <v>0</v>
      </c>
      <c r="AW32" s="12">
        <f>SUM(AW33:AW38)</f>
        <v>0</v>
      </c>
      <c r="AX32" s="12">
        <v>2025917.03</v>
      </c>
      <c r="AY32" s="13" t="str">
        <f t="shared" si="20"/>
        <v xml:space="preserve"> </v>
      </c>
      <c r="AZ32" s="13">
        <f t="shared" si="21"/>
        <v>0</v>
      </c>
      <c r="BA32" s="12">
        <f>SUM(BA33:BA38)</f>
        <v>0</v>
      </c>
      <c r="BB32" s="12">
        <f>SUM(BB33:BB38)</f>
        <v>0</v>
      </c>
      <c r="BC32" s="12">
        <v>653124.35</v>
      </c>
      <c r="BD32" s="13" t="str">
        <f t="shared" si="22"/>
        <v xml:space="preserve"> </v>
      </c>
      <c r="BE32" s="13">
        <f t="shared" si="23"/>
        <v>0</v>
      </c>
      <c r="BF32" s="12">
        <f>SUM(BF33:BF38)</f>
        <v>0</v>
      </c>
      <c r="BG32" s="12">
        <f>SUM(BG33:BG38)</f>
        <v>0</v>
      </c>
      <c r="BH32" s="12">
        <v>39146.97</v>
      </c>
      <c r="BI32" s="13" t="str">
        <f t="shared" si="24"/>
        <v xml:space="preserve"> </v>
      </c>
      <c r="BJ32" s="13">
        <f t="shared" si="25"/>
        <v>0</v>
      </c>
      <c r="BK32" s="12">
        <f>SUM(BK33:BK38)</f>
        <v>0</v>
      </c>
      <c r="BL32" s="12">
        <f>SUM(BL33:BL38)</f>
        <v>0</v>
      </c>
      <c r="BM32" s="12">
        <v>343805.06000000006</v>
      </c>
      <c r="BN32" s="13" t="str">
        <f t="shared" si="26"/>
        <v xml:space="preserve"> </v>
      </c>
      <c r="BO32" s="13">
        <f t="shared" si="27"/>
        <v>0</v>
      </c>
      <c r="BP32" s="12">
        <f>SUM(BP33:BP38)</f>
        <v>0</v>
      </c>
      <c r="BQ32" s="12">
        <f>SUM(BQ33:BQ38)</f>
        <v>0</v>
      </c>
      <c r="BR32" s="12">
        <v>111326.85</v>
      </c>
      <c r="BS32" s="13" t="str">
        <f t="shared" si="28"/>
        <v xml:space="preserve"> </v>
      </c>
      <c r="BT32" s="13">
        <f t="shared" si="29"/>
        <v>0</v>
      </c>
      <c r="BU32" s="12">
        <f>SUM(BU33:BU38)</f>
        <v>0</v>
      </c>
      <c r="BV32" s="12">
        <f>SUM(BV33:BV38)</f>
        <v>0</v>
      </c>
      <c r="BW32" s="12">
        <v>226155.78000000003</v>
      </c>
      <c r="BX32" s="13" t="str">
        <f t="shared" si="30"/>
        <v xml:space="preserve"> </v>
      </c>
      <c r="BY32" s="13">
        <f t="shared" si="31"/>
        <v>0</v>
      </c>
      <c r="BZ32" s="12">
        <f>SUM(BZ33:BZ38)</f>
        <v>0</v>
      </c>
      <c r="CA32" s="12">
        <f>SUM(CA33:CA38)</f>
        <v>0</v>
      </c>
      <c r="CB32" s="12">
        <v>17382.32</v>
      </c>
      <c r="CC32" s="13" t="str">
        <f t="shared" si="32"/>
        <v xml:space="preserve"> </v>
      </c>
      <c r="CD32" s="13">
        <f t="shared" si="33"/>
        <v>0</v>
      </c>
      <c r="CE32" s="12">
        <f>SUM(CE33:CE38)</f>
        <v>0</v>
      </c>
      <c r="CF32" s="12">
        <f>SUM(CF33:CF38)</f>
        <v>0</v>
      </c>
      <c r="CG32" s="12">
        <v>0</v>
      </c>
      <c r="CH32" s="13" t="str">
        <f t="shared" si="34"/>
        <v xml:space="preserve"> </v>
      </c>
      <c r="CI32" s="13" t="str">
        <f t="shared" si="35"/>
        <v xml:space="preserve"> </v>
      </c>
      <c r="CJ32" s="12">
        <f>SUM(CJ33:CJ38)</f>
        <v>0</v>
      </c>
      <c r="CK32" s="12">
        <f>SUM(CK33:CK38)</f>
        <v>0</v>
      </c>
      <c r="CL32" s="14">
        <v>146541.10999999999</v>
      </c>
      <c r="CM32" s="13" t="str">
        <f t="shared" si="36"/>
        <v xml:space="preserve"> </v>
      </c>
      <c r="CN32" s="13">
        <f t="shared" si="37"/>
        <v>0</v>
      </c>
      <c r="CO32" s="12">
        <f>SUM(CO33:CO38)</f>
        <v>0</v>
      </c>
      <c r="CP32" s="12">
        <f>SUM(CP33:CP38)</f>
        <v>0</v>
      </c>
      <c r="CQ32" s="12">
        <v>2494.23</v>
      </c>
      <c r="CR32" s="13" t="str">
        <f t="shared" si="38"/>
        <v xml:space="preserve"> </v>
      </c>
      <c r="CS32" s="13">
        <f t="shared" si="39"/>
        <v>0</v>
      </c>
      <c r="CT32" s="12">
        <f>SUM(CT33:CT38)</f>
        <v>0</v>
      </c>
      <c r="CU32" s="12">
        <f>SUM(CU33:CU38)</f>
        <v>0</v>
      </c>
      <c r="CV32" s="12">
        <v>144046.88</v>
      </c>
      <c r="CW32" s="13" t="str">
        <f t="shared" si="40"/>
        <v xml:space="preserve"> </v>
      </c>
      <c r="CX32" s="13">
        <f t="shared" si="41"/>
        <v>0</v>
      </c>
      <c r="CY32" s="12">
        <f>SUM(CY33:CY38)</f>
        <v>0</v>
      </c>
      <c r="CZ32" s="12">
        <f>SUM(CZ33:CZ38)</f>
        <v>0</v>
      </c>
      <c r="DA32" s="12">
        <v>0</v>
      </c>
      <c r="DB32" s="13" t="str">
        <f t="shared" si="42"/>
        <v xml:space="preserve"> </v>
      </c>
      <c r="DC32" s="13" t="str">
        <f t="shared" si="43"/>
        <v xml:space="preserve"> </v>
      </c>
      <c r="DD32" s="12">
        <f>SUM(DD33:DD38)</f>
        <v>0</v>
      </c>
      <c r="DE32" s="12">
        <f>SUM(DE33:DE38)</f>
        <v>0</v>
      </c>
      <c r="DF32" s="12">
        <v>0</v>
      </c>
      <c r="DG32" s="13" t="str">
        <f t="shared" si="44"/>
        <v xml:space="preserve"> </v>
      </c>
      <c r="DH32" s="13" t="str">
        <f t="shared" si="45"/>
        <v xml:space="preserve"> </v>
      </c>
      <c r="DI32" s="12">
        <f>SUM(DI33:DI38)</f>
        <v>0</v>
      </c>
      <c r="DJ32" s="12">
        <f>SUM(DJ33:DJ38)</f>
        <v>0</v>
      </c>
      <c r="DK32" s="12">
        <v>136.33000000000001</v>
      </c>
      <c r="DL32" s="13" t="str">
        <f t="shared" si="46"/>
        <v xml:space="preserve"> </v>
      </c>
      <c r="DM32" s="13">
        <f t="shared" si="47"/>
        <v>0</v>
      </c>
      <c r="DN32" s="12">
        <f>SUM(DN33:DN38)</f>
        <v>0</v>
      </c>
      <c r="DO32" s="12">
        <v>0</v>
      </c>
      <c r="DP32" s="13" t="str">
        <f>IF(DN32=0," ",IF(DN32/DO32*100&gt;200,"св.200",DN32/DO32))</f>
        <v xml:space="preserve"> </v>
      </c>
      <c r="DQ32" s="12">
        <f>SUM(DQ33:DQ38)</f>
        <v>0</v>
      </c>
      <c r="DR32" s="12">
        <f>SUM(DR33:DR38)</f>
        <v>0</v>
      </c>
      <c r="DS32" s="12">
        <v>0</v>
      </c>
      <c r="DT32" s="13" t="str">
        <f t="shared" si="48"/>
        <v xml:space="preserve"> </v>
      </c>
      <c r="DU32" s="13" t="str">
        <f t="shared" si="49"/>
        <v xml:space="preserve"> </v>
      </c>
      <c r="DV32" s="12">
        <f>SUM(DV33:DV38)</f>
        <v>0</v>
      </c>
      <c r="DW32" s="12">
        <f>SUM(DW33:DW38)</f>
        <v>0</v>
      </c>
      <c r="DX32" s="12">
        <v>488298.26</v>
      </c>
      <c r="DY32" s="13" t="str">
        <f t="shared" si="50"/>
        <v xml:space="preserve"> </v>
      </c>
      <c r="DZ32" s="13">
        <f t="shared" si="51"/>
        <v>0</v>
      </c>
    </row>
    <row r="33" spans="1:130" s="21" customFormat="1" ht="16.5" customHeight="1" outlineLevel="1" x14ac:dyDescent="0.25">
      <c r="A33" s="16">
        <v>44</v>
      </c>
      <c r="B33" s="17" t="s">
        <v>62</v>
      </c>
      <c r="C33" s="18">
        <v>86498709.469999999</v>
      </c>
      <c r="D33" s="18">
        <v>40562411.609999992</v>
      </c>
      <c r="E33" s="18">
        <v>33682739.330000006</v>
      </c>
      <c r="F33" s="19">
        <f t="shared" si="2"/>
        <v>0.46893661025160255</v>
      </c>
      <c r="G33" s="19">
        <f t="shared" si="3"/>
        <v>1.2042491916289157</v>
      </c>
      <c r="H33" s="18"/>
      <c r="I33" s="18"/>
      <c r="J33" s="18">
        <v>32816947.990000002</v>
      </c>
      <c r="K33" s="19" t="str">
        <f t="shared" si="4"/>
        <v xml:space="preserve"> </v>
      </c>
      <c r="L33" s="19">
        <f t="shared" si="5"/>
        <v>0</v>
      </c>
      <c r="M33" s="18">
        <v>79222170</v>
      </c>
      <c r="N33" s="18">
        <v>38676133.439999998</v>
      </c>
      <c r="O33" s="20">
        <v>31454664.920000002</v>
      </c>
      <c r="P33" s="19">
        <f t="shared" si="6"/>
        <v>0.48819835962584712</v>
      </c>
      <c r="Q33" s="19">
        <f t="shared" si="7"/>
        <v>1.2295833873406907</v>
      </c>
      <c r="R33" s="18"/>
      <c r="S33" s="18"/>
      <c r="T33" s="20">
        <v>618562.61</v>
      </c>
      <c r="U33" s="19" t="str">
        <f t="shared" si="8"/>
        <v xml:space="preserve"> </v>
      </c>
      <c r="V33" s="19">
        <f t="shared" si="9"/>
        <v>0</v>
      </c>
      <c r="W33" s="18"/>
      <c r="X33" s="18"/>
      <c r="Y33" s="18"/>
      <c r="Z33" s="19" t="str">
        <f t="shared" si="10"/>
        <v xml:space="preserve"> </v>
      </c>
      <c r="AA33" s="19" t="str">
        <f t="shared" si="11"/>
        <v xml:space="preserve"> </v>
      </c>
      <c r="AB33" s="18"/>
      <c r="AC33" s="18"/>
      <c r="AD33" s="20"/>
      <c r="AE33" s="19" t="str">
        <f t="shared" si="12"/>
        <v xml:space="preserve"> </v>
      </c>
      <c r="AF33" s="19" t="str">
        <f t="shared" si="13"/>
        <v xml:space="preserve"> </v>
      </c>
      <c r="AG33" s="18">
        <v>2058000</v>
      </c>
      <c r="AH33" s="18">
        <v>-91558.98</v>
      </c>
      <c r="AI33" s="20">
        <v>144989.66</v>
      </c>
      <c r="AJ33" s="19" t="str">
        <f t="shared" si="14"/>
        <v xml:space="preserve"> </v>
      </c>
      <c r="AK33" s="19"/>
      <c r="AL33" s="18">
        <v>1234000</v>
      </c>
      <c r="AM33" s="18">
        <v>380876.01</v>
      </c>
      <c r="AN33" s="20">
        <v>598730.80000000005</v>
      </c>
      <c r="AO33" s="19">
        <f t="shared" si="16"/>
        <v>0.3086515478119935</v>
      </c>
      <c r="AP33" s="19">
        <f t="shared" si="17"/>
        <v>0.63613899602292046</v>
      </c>
      <c r="AQ33" s="18"/>
      <c r="AR33" s="18"/>
      <c r="AS33" s="20"/>
      <c r="AT33" s="19" t="str">
        <f t="shared" si="18"/>
        <v xml:space="preserve"> </v>
      </c>
      <c r="AU33" s="19" t="str">
        <f t="shared" si="19"/>
        <v xml:space="preserve"> </v>
      </c>
      <c r="AV33" s="18">
        <f t="shared" ref="AV33:AV38" si="67">BA33+BF33+BK33+BP33+BU33+BZ33+CE33+CJ33+CY33+DD33+DI33+DQ33+DV33</f>
        <v>0</v>
      </c>
      <c r="AW33" s="18">
        <f t="shared" ref="AW33:AW38" si="68">BB33+BG33+BL33+BQ33+BV33+CA33+CF33+CK33+CZ33+DE33+DJ33+DN33+DR33+DW33</f>
        <v>0</v>
      </c>
      <c r="AX33" s="18">
        <v>865791.34</v>
      </c>
      <c r="AY33" s="19" t="str">
        <f t="shared" si="20"/>
        <v xml:space="preserve"> </v>
      </c>
      <c r="AZ33" s="19">
        <f t="shared" si="21"/>
        <v>0</v>
      </c>
      <c r="BA33" s="18"/>
      <c r="BB33" s="18"/>
      <c r="BC33" s="20">
        <v>653124.35</v>
      </c>
      <c r="BD33" s="19" t="str">
        <f t="shared" si="22"/>
        <v xml:space="preserve"> </v>
      </c>
      <c r="BE33" s="19">
        <f t="shared" si="23"/>
        <v>0</v>
      </c>
      <c r="BF33" s="18"/>
      <c r="BG33" s="18"/>
      <c r="BH33" s="20">
        <v>16528.759999999998</v>
      </c>
      <c r="BI33" s="19" t="str">
        <f t="shared" si="24"/>
        <v xml:space="preserve"> </v>
      </c>
      <c r="BJ33" s="19">
        <f t="shared" si="25"/>
        <v>0</v>
      </c>
      <c r="BK33" s="18"/>
      <c r="BL33" s="18"/>
      <c r="BM33" s="20"/>
      <c r="BN33" s="19" t="str">
        <f t="shared" si="26"/>
        <v xml:space="preserve"> </v>
      </c>
      <c r="BO33" s="19" t="str">
        <f t="shared" si="27"/>
        <v xml:space="preserve"> </v>
      </c>
      <c r="BP33" s="18"/>
      <c r="BQ33" s="18"/>
      <c r="BR33" s="20"/>
      <c r="BS33" s="19" t="str">
        <f t="shared" si="28"/>
        <v xml:space="preserve"> </v>
      </c>
      <c r="BT33" s="19" t="str">
        <f t="shared" si="29"/>
        <v xml:space="preserve"> </v>
      </c>
      <c r="BU33" s="18"/>
      <c r="BV33" s="18"/>
      <c r="BW33" s="20">
        <v>187857.67</v>
      </c>
      <c r="BX33" s="19" t="str">
        <f t="shared" si="30"/>
        <v xml:space="preserve"> </v>
      </c>
      <c r="BY33" s="19">
        <f t="shared" si="31"/>
        <v>0</v>
      </c>
      <c r="BZ33" s="18"/>
      <c r="CA33" s="18"/>
      <c r="CB33" s="20">
        <v>5650</v>
      </c>
      <c r="CC33" s="19" t="str">
        <f t="shared" si="32"/>
        <v xml:space="preserve"> </v>
      </c>
      <c r="CD33" s="19">
        <f t="shared" si="33"/>
        <v>0</v>
      </c>
      <c r="CE33" s="18"/>
      <c r="CF33" s="18"/>
      <c r="CG33" s="20"/>
      <c r="CH33" s="19" t="str">
        <f t="shared" si="34"/>
        <v xml:space="preserve"> </v>
      </c>
      <c r="CI33" s="19" t="str">
        <f t="shared" si="35"/>
        <v xml:space="preserve"> </v>
      </c>
      <c r="CJ33" s="18">
        <f t="shared" ref="CJ33:CK38" si="69">CO33+CT33</f>
        <v>0</v>
      </c>
      <c r="CK33" s="18">
        <f t="shared" si="69"/>
        <v>0</v>
      </c>
      <c r="CL33" s="18">
        <v>2494.23</v>
      </c>
      <c r="CM33" s="19" t="str">
        <f t="shared" si="36"/>
        <v xml:space="preserve"> </v>
      </c>
      <c r="CN33" s="19">
        <f t="shared" si="37"/>
        <v>0</v>
      </c>
      <c r="CO33" s="18"/>
      <c r="CP33" s="18"/>
      <c r="CQ33" s="20">
        <v>2494.23</v>
      </c>
      <c r="CR33" s="19" t="str">
        <f t="shared" si="38"/>
        <v xml:space="preserve"> </v>
      </c>
      <c r="CS33" s="19">
        <f t="shared" si="39"/>
        <v>0</v>
      </c>
      <c r="CT33" s="18"/>
      <c r="CU33" s="18"/>
      <c r="CV33" s="20"/>
      <c r="CW33" s="19" t="str">
        <f t="shared" si="40"/>
        <v xml:space="preserve"> </v>
      </c>
      <c r="CX33" s="19" t="str">
        <f t="shared" si="41"/>
        <v xml:space="preserve"> </v>
      </c>
      <c r="CY33" s="18"/>
      <c r="CZ33" s="18"/>
      <c r="DA33" s="20"/>
      <c r="DB33" s="19" t="str">
        <f t="shared" si="42"/>
        <v xml:space="preserve"> </v>
      </c>
      <c r="DC33" s="19" t="str">
        <f t="shared" si="43"/>
        <v xml:space="preserve"> </v>
      </c>
      <c r="DD33" s="18"/>
      <c r="DE33" s="18"/>
      <c r="DF33" s="20"/>
      <c r="DG33" s="19" t="str">
        <f t="shared" si="44"/>
        <v xml:space="preserve"> </v>
      </c>
      <c r="DH33" s="19" t="str">
        <f t="shared" si="45"/>
        <v xml:space="preserve"> </v>
      </c>
      <c r="DI33" s="18"/>
      <c r="DJ33" s="18"/>
      <c r="DK33" s="20">
        <v>136.33000000000001</v>
      </c>
      <c r="DL33" s="19" t="str">
        <f t="shared" si="46"/>
        <v xml:space="preserve"> </v>
      </c>
      <c r="DM33" s="19">
        <f t="shared" si="47"/>
        <v>0</v>
      </c>
      <c r="DN33" s="18"/>
      <c r="DO33" s="20"/>
      <c r="DP33" s="19" t="str">
        <f t="shared" si="55"/>
        <v xml:space="preserve"> </v>
      </c>
      <c r="DQ33" s="18"/>
      <c r="DR33" s="18"/>
      <c r="DS33" s="20"/>
      <c r="DT33" s="19" t="str">
        <f t="shared" si="48"/>
        <v xml:space="preserve"> </v>
      </c>
      <c r="DU33" s="19" t="str">
        <f t="shared" si="49"/>
        <v xml:space="preserve"> </v>
      </c>
      <c r="DV33" s="18"/>
      <c r="DW33" s="18"/>
      <c r="DX33" s="20"/>
      <c r="DY33" s="19" t="str">
        <f t="shared" si="50"/>
        <v xml:space="preserve"> </v>
      </c>
      <c r="DZ33" s="19" t="str">
        <f t="shared" si="51"/>
        <v xml:space="preserve"> </v>
      </c>
    </row>
    <row r="34" spans="1:130" s="21" customFormat="1" ht="15.75" customHeight="1" outlineLevel="1" x14ac:dyDescent="0.25">
      <c r="A34" s="16">
        <f>A33+1</f>
        <v>45</v>
      </c>
      <c r="B34" s="17" t="s">
        <v>63</v>
      </c>
      <c r="C34" s="18">
        <v>801595.12</v>
      </c>
      <c r="D34" s="18">
        <v>141013.43</v>
      </c>
      <c r="E34" s="18">
        <v>483872.99</v>
      </c>
      <c r="F34" s="19">
        <f t="shared" si="2"/>
        <v>0.17591602853071261</v>
      </c>
      <c r="G34" s="19">
        <f t="shared" si="3"/>
        <v>0.29142653736469148</v>
      </c>
      <c r="H34" s="18"/>
      <c r="I34" s="18"/>
      <c r="J34" s="18">
        <v>333913.34999999998</v>
      </c>
      <c r="K34" s="19" t="str">
        <f t="shared" si="4"/>
        <v xml:space="preserve"> </v>
      </c>
      <c r="L34" s="19">
        <f t="shared" si="5"/>
        <v>0</v>
      </c>
      <c r="M34" s="18">
        <v>87500</v>
      </c>
      <c r="N34" s="18">
        <v>37412.81</v>
      </c>
      <c r="O34" s="20">
        <v>43784.800000000003</v>
      </c>
      <c r="P34" s="19">
        <f t="shared" si="6"/>
        <v>0.42757497142857143</v>
      </c>
      <c r="Q34" s="19">
        <f t="shared" si="7"/>
        <v>0.85447027278873022</v>
      </c>
      <c r="R34" s="18"/>
      <c r="S34" s="18"/>
      <c r="T34" s="20"/>
      <c r="U34" s="19" t="str">
        <f t="shared" si="8"/>
        <v xml:space="preserve"> </v>
      </c>
      <c r="V34" s="19" t="str">
        <f t="shared" si="9"/>
        <v xml:space="preserve"> </v>
      </c>
      <c r="W34" s="18"/>
      <c r="X34" s="18"/>
      <c r="Y34" s="18"/>
      <c r="Z34" s="19" t="str">
        <f t="shared" si="10"/>
        <v xml:space="preserve"> </v>
      </c>
      <c r="AA34" s="19" t="str">
        <f t="shared" si="11"/>
        <v xml:space="preserve"> </v>
      </c>
      <c r="AB34" s="18"/>
      <c r="AC34" s="18"/>
      <c r="AD34" s="20"/>
      <c r="AE34" s="19" t="str">
        <f t="shared" si="12"/>
        <v xml:space="preserve"> </v>
      </c>
      <c r="AF34" s="19" t="str">
        <f t="shared" si="13"/>
        <v xml:space="preserve"> </v>
      </c>
      <c r="AG34" s="18">
        <v>55000</v>
      </c>
      <c r="AH34" s="18">
        <v>9824.42</v>
      </c>
      <c r="AI34" s="20">
        <v>88168.67</v>
      </c>
      <c r="AJ34" s="19">
        <f t="shared" si="14"/>
        <v>0.17862581818181819</v>
      </c>
      <c r="AK34" s="19">
        <f t="shared" si="15"/>
        <v>0.11142756264782037</v>
      </c>
      <c r="AL34" s="18">
        <v>237000</v>
      </c>
      <c r="AM34" s="18">
        <v>48335.7</v>
      </c>
      <c r="AN34" s="20">
        <v>201559.88</v>
      </c>
      <c r="AO34" s="19">
        <f t="shared" si="16"/>
        <v>0.20394810126582277</v>
      </c>
      <c r="AP34" s="19">
        <f t="shared" si="17"/>
        <v>0.23980814038984344</v>
      </c>
      <c r="AQ34" s="18"/>
      <c r="AR34" s="18"/>
      <c r="AS34" s="20">
        <v>400</v>
      </c>
      <c r="AT34" s="19" t="str">
        <f t="shared" si="18"/>
        <v xml:space="preserve"> </v>
      </c>
      <c r="AU34" s="19">
        <f t="shared" si="19"/>
        <v>0</v>
      </c>
      <c r="AV34" s="18">
        <f t="shared" si="67"/>
        <v>0</v>
      </c>
      <c r="AW34" s="18">
        <f t="shared" si="68"/>
        <v>0</v>
      </c>
      <c r="AX34" s="18">
        <v>149959.64000000001</v>
      </c>
      <c r="AY34" s="19" t="str">
        <f t="shared" si="20"/>
        <v xml:space="preserve"> </v>
      </c>
      <c r="AZ34" s="19">
        <f t="shared" si="21"/>
        <v>0</v>
      </c>
      <c r="BA34" s="18"/>
      <c r="BB34" s="18"/>
      <c r="BC34" s="20"/>
      <c r="BD34" s="19" t="str">
        <f t="shared" si="22"/>
        <v xml:space="preserve"> </v>
      </c>
      <c r="BE34" s="19" t="str">
        <f t="shared" si="23"/>
        <v xml:space="preserve"> </v>
      </c>
      <c r="BF34" s="18"/>
      <c r="BG34" s="18"/>
      <c r="BH34" s="20"/>
      <c r="BI34" s="19" t="str">
        <f t="shared" si="24"/>
        <v xml:space="preserve"> </v>
      </c>
      <c r="BJ34" s="19" t="str">
        <f t="shared" si="25"/>
        <v xml:space="preserve"> </v>
      </c>
      <c r="BK34" s="18"/>
      <c r="BL34" s="18"/>
      <c r="BM34" s="20">
        <v>45706.52</v>
      </c>
      <c r="BN34" s="19" t="str">
        <f t="shared" si="26"/>
        <v xml:space="preserve"> </v>
      </c>
      <c r="BO34" s="19">
        <f t="shared" si="27"/>
        <v>0</v>
      </c>
      <c r="BP34" s="18"/>
      <c r="BQ34" s="18"/>
      <c r="BR34" s="20"/>
      <c r="BS34" s="19" t="str">
        <f t="shared" si="28"/>
        <v xml:space="preserve"> </v>
      </c>
      <c r="BT34" s="19" t="str">
        <f t="shared" si="29"/>
        <v xml:space="preserve"> </v>
      </c>
      <c r="BU34" s="18"/>
      <c r="BV34" s="18"/>
      <c r="BW34" s="20">
        <v>38298.11</v>
      </c>
      <c r="BX34" s="19" t="str">
        <f t="shared" si="30"/>
        <v xml:space="preserve"> </v>
      </c>
      <c r="BY34" s="19">
        <f t="shared" si="31"/>
        <v>0</v>
      </c>
      <c r="BZ34" s="18"/>
      <c r="CA34" s="18"/>
      <c r="CB34" s="20"/>
      <c r="CC34" s="19" t="str">
        <f t="shared" si="32"/>
        <v xml:space="preserve"> </v>
      </c>
      <c r="CD34" s="19" t="str">
        <f t="shared" si="33"/>
        <v xml:space="preserve"> </v>
      </c>
      <c r="CE34" s="18"/>
      <c r="CF34" s="18"/>
      <c r="CG34" s="20"/>
      <c r="CH34" s="19" t="str">
        <f t="shared" si="34"/>
        <v xml:space="preserve"> </v>
      </c>
      <c r="CI34" s="19" t="str">
        <f t="shared" si="35"/>
        <v xml:space="preserve"> </v>
      </c>
      <c r="CJ34" s="18">
        <f t="shared" si="69"/>
        <v>0</v>
      </c>
      <c r="CK34" s="18">
        <f t="shared" si="69"/>
        <v>0</v>
      </c>
      <c r="CL34" s="18">
        <v>0</v>
      </c>
      <c r="CM34" s="19" t="str">
        <f t="shared" si="36"/>
        <v xml:space="preserve"> </v>
      </c>
      <c r="CN34" s="19" t="str">
        <f t="shared" si="37"/>
        <v xml:space="preserve"> </v>
      </c>
      <c r="CO34" s="18"/>
      <c r="CP34" s="18"/>
      <c r="CQ34" s="20"/>
      <c r="CR34" s="19" t="str">
        <f t="shared" si="38"/>
        <v xml:space="preserve"> </v>
      </c>
      <c r="CS34" s="19" t="str">
        <f t="shared" si="39"/>
        <v xml:space="preserve"> </v>
      </c>
      <c r="CT34" s="18"/>
      <c r="CU34" s="18"/>
      <c r="CV34" s="20"/>
      <c r="CW34" s="19" t="str">
        <f t="shared" si="40"/>
        <v xml:space="preserve"> </v>
      </c>
      <c r="CX34" s="19" t="str">
        <f t="shared" si="41"/>
        <v xml:space="preserve"> </v>
      </c>
      <c r="CY34" s="18"/>
      <c r="CZ34" s="18"/>
      <c r="DA34" s="20"/>
      <c r="DB34" s="19" t="str">
        <f t="shared" si="42"/>
        <v xml:space="preserve"> </v>
      </c>
      <c r="DC34" s="19" t="str">
        <f t="shared" si="43"/>
        <v xml:space="preserve"> </v>
      </c>
      <c r="DD34" s="18"/>
      <c r="DE34" s="18"/>
      <c r="DF34" s="20"/>
      <c r="DG34" s="19" t="str">
        <f t="shared" si="44"/>
        <v xml:space="preserve"> </v>
      </c>
      <c r="DH34" s="19" t="str">
        <f t="shared" si="45"/>
        <v xml:space="preserve"> </v>
      </c>
      <c r="DI34" s="18"/>
      <c r="DJ34" s="18"/>
      <c r="DK34" s="20"/>
      <c r="DL34" s="19"/>
      <c r="DM34" s="19" t="str">
        <f t="shared" si="47"/>
        <v xml:space="preserve"> </v>
      </c>
      <c r="DN34" s="18"/>
      <c r="DO34" s="20"/>
      <c r="DP34" s="19" t="str">
        <f t="shared" si="55"/>
        <v xml:space="preserve"> </v>
      </c>
      <c r="DQ34" s="18"/>
      <c r="DR34" s="18"/>
      <c r="DS34" s="20"/>
      <c r="DT34" s="19" t="str">
        <f t="shared" si="48"/>
        <v xml:space="preserve"> </v>
      </c>
      <c r="DU34" s="19" t="str">
        <f t="shared" si="49"/>
        <v xml:space="preserve"> </v>
      </c>
      <c r="DV34" s="18"/>
      <c r="DW34" s="18"/>
      <c r="DX34" s="20">
        <v>65955.009999999995</v>
      </c>
      <c r="DY34" s="19" t="str">
        <f t="shared" si="50"/>
        <v xml:space="preserve"> </v>
      </c>
      <c r="DZ34" s="19">
        <f t="shared" si="51"/>
        <v>0</v>
      </c>
    </row>
    <row r="35" spans="1:130" s="21" customFormat="1" ht="16.5" customHeight="1" outlineLevel="1" x14ac:dyDescent="0.25">
      <c r="A35" s="16">
        <f t="shared" ref="A35:A38" si="70">A34+1</f>
        <v>46</v>
      </c>
      <c r="B35" s="17" t="s">
        <v>64</v>
      </c>
      <c r="C35" s="18">
        <v>1748451.3399999999</v>
      </c>
      <c r="D35" s="18">
        <v>504416.94000000006</v>
      </c>
      <c r="E35" s="18">
        <v>491693.04</v>
      </c>
      <c r="F35" s="19">
        <f t="shared" si="2"/>
        <v>0.28849355338650723</v>
      </c>
      <c r="G35" s="19">
        <f t="shared" si="3"/>
        <v>1.0258777305450573</v>
      </c>
      <c r="H35" s="18"/>
      <c r="I35" s="18"/>
      <c r="J35" s="18">
        <v>197896.99</v>
      </c>
      <c r="K35" s="19" t="str">
        <f t="shared" si="4"/>
        <v xml:space="preserve"> </v>
      </c>
      <c r="L35" s="19">
        <f t="shared" si="5"/>
        <v>0</v>
      </c>
      <c r="M35" s="18">
        <v>161500</v>
      </c>
      <c r="N35" s="18">
        <v>87031.17</v>
      </c>
      <c r="O35" s="20">
        <v>77711.37</v>
      </c>
      <c r="P35" s="19">
        <f t="shared" si="6"/>
        <v>0.53889269349845204</v>
      </c>
      <c r="Q35" s="19">
        <f t="shared" si="7"/>
        <v>1.1199283965782614</v>
      </c>
      <c r="R35" s="18"/>
      <c r="S35" s="18"/>
      <c r="T35" s="20"/>
      <c r="U35" s="19" t="str">
        <f t="shared" si="8"/>
        <v xml:space="preserve"> </v>
      </c>
      <c r="V35" s="19" t="str">
        <f t="shared" si="9"/>
        <v xml:space="preserve"> </v>
      </c>
      <c r="W35" s="18"/>
      <c r="X35" s="18"/>
      <c r="Y35" s="18"/>
      <c r="Z35" s="19" t="str">
        <f t="shared" si="10"/>
        <v xml:space="preserve"> </v>
      </c>
      <c r="AA35" s="19" t="str">
        <f t="shared" si="11"/>
        <v xml:space="preserve"> </v>
      </c>
      <c r="AB35" s="18"/>
      <c r="AC35" s="18"/>
      <c r="AD35" s="20">
        <v>-23283.599999999999</v>
      </c>
      <c r="AE35" s="19" t="str">
        <f t="shared" si="12"/>
        <v xml:space="preserve"> </v>
      </c>
      <c r="AF35" s="19"/>
      <c r="AG35" s="18">
        <v>190000</v>
      </c>
      <c r="AH35" s="18">
        <v>6953.63</v>
      </c>
      <c r="AI35" s="20">
        <v>30015.72</v>
      </c>
      <c r="AJ35" s="19">
        <f t="shared" si="14"/>
        <v>3.6598052631578948E-2</v>
      </c>
      <c r="AK35" s="19">
        <f t="shared" si="15"/>
        <v>0.23166627353933206</v>
      </c>
      <c r="AL35" s="18">
        <v>446000</v>
      </c>
      <c r="AM35" s="18">
        <v>147564.01999999999</v>
      </c>
      <c r="AN35" s="20">
        <v>113253.5</v>
      </c>
      <c r="AO35" s="19">
        <f t="shared" si="16"/>
        <v>0.33086103139013451</v>
      </c>
      <c r="AP35" s="19">
        <f t="shared" si="17"/>
        <v>1.3029532862119051</v>
      </c>
      <c r="AQ35" s="18"/>
      <c r="AR35" s="18"/>
      <c r="AS35" s="20">
        <v>200</v>
      </c>
      <c r="AT35" s="19" t="str">
        <f t="shared" si="18"/>
        <v xml:space="preserve"> </v>
      </c>
      <c r="AU35" s="19">
        <f t="shared" si="19"/>
        <v>0</v>
      </c>
      <c r="AV35" s="18">
        <f t="shared" si="67"/>
        <v>0</v>
      </c>
      <c r="AW35" s="18">
        <f t="shared" si="68"/>
        <v>0</v>
      </c>
      <c r="AX35" s="18">
        <v>293796.05</v>
      </c>
      <c r="AY35" s="19" t="str">
        <f t="shared" si="20"/>
        <v xml:space="preserve"> </v>
      </c>
      <c r="AZ35" s="19">
        <f t="shared" si="21"/>
        <v>0</v>
      </c>
      <c r="BA35" s="18"/>
      <c r="BB35" s="18"/>
      <c r="BC35" s="20"/>
      <c r="BD35" s="19" t="str">
        <f t="shared" si="22"/>
        <v xml:space="preserve"> </v>
      </c>
      <c r="BE35" s="19" t="str">
        <f t="shared" si="23"/>
        <v xml:space="preserve"> </v>
      </c>
      <c r="BF35" s="18"/>
      <c r="BG35" s="18"/>
      <c r="BH35" s="20"/>
      <c r="BI35" s="19" t="str">
        <f t="shared" si="24"/>
        <v xml:space="preserve"> </v>
      </c>
      <c r="BJ35" s="19" t="str">
        <f t="shared" si="25"/>
        <v xml:space="preserve"> </v>
      </c>
      <c r="BK35" s="18"/>
      <c r="BL35" s="18"/>
      <c r="BM35" s="20">
        <v>229090.2</v>
      </c>
      <c r="BN35" s="19" t="str">
        <f t="shared" si="26"/>
        <v xml:space="preserve"> </v>
      </c>
      <c r="BO35" s="19">
        <f t="shared" si="27"/>
        <v>0</v>
      </c>
      <c r="BP35" s="18"/>
      <c r="BQ35" s="18"/>
      <c r="BR35" s="20"/>
      <c r="BS35" s="19" t="str">
        <f t="shared" si="28"/>
        <v xml:space="preserve"> </v>
      </c>
      <c r="BT35" s="19" t="str">
        <f t="shared" si="29"/>
        <v xml:space="preserve"> </v>
      </c>
      <c r="BU35" s="18"/>
      <c r="BV35" s="18"/>
      <c r="BW35" s="20"/>
      <c r="BX35" s="19" t="str">
        <f t="shared" si="30"/>
        <v xml:space="preserve"> </v>
      </c>
      <c r="BY35" s="19" t="str">
        <f t="shared" si="31"/>
        <v xml:space="preserve"> </v>
      </c>
      <c r="BZ35" s="18"/>
      <c r="CA35" s="18"/>
      <c r="CB35" s="20"/>
      <c r="CC35" s="19" t="str">
        <f t="shared" si="32"/>
        <v xml:space="preserve"> </v>
      </c>
      <c r="CD35" s="19" t="str">
        <f t="shared" si="33"/>
        <v xml:space="preserve"> </v>
      </c>
      <c r="CE35" s="18"/>
      <c r="CF35" s="18"/>
      <c r="CG35" s="20"/>
      <c r="CH35" s="19" t="str">
        <f t="shared" si="34"/>
        <v xml:space="preserve"> </v>
      </c>
      <c r="CI35" s="19" t="str">
        <f t="shared" si="35"/>
        <v xml:space="preserve"> </v>
      </c>
      <c r="CJ35" s="18">
        <f t="shared" si="69"/>
        <v>0</v>
      </c>
      <c r="CK35" s="18">
        <f t="shared" si="69"/>
        <v>0</v>
      </c>
      <c r="CL35" s="18">
        <v>0</v>
      </c>
      <c r="CM35" s="19" t="str">
        <f t="shared" si="36"/>
        <v xml:space="preserve"> </v>
      </c>
      <c r="CN35" s="19" t="str">
        <f t="shared" si="37"/>
        <v xml:space="preserve"> </v>
      </c>
      <c r="CO35" s="18"/>
      <c r="CP35" s="18"/>
      <c r="CQ35" s="20"/>
      <c r="CR35" s="19" t="str">
        <f t="shared" si="38"/>
        <v xml:space="preserve"> </v>
      </c>
      <c r="CS35" s="19" t="str">
        <f t="shared" si="39"/>
        <v xml:space="preserve"> </v>
      </c>
      <c r="CT35" s="18"/>
      <c r="CU35" s="18"/>
      <c r="CV35" s="20"/>
      <c r="CW35" s="19" t="str">
        <f t="shared" si="40"/>
        <v xml:space="preserve"> </v>
      </c>
      <c r="CX35" s="19" t="str">
        <f t="shared" si="41"/>
        <v xml:space="preserve"> </v>
      </c>
      <c r="CY35" s="18"/>
      <c r="CZ35" s="18"/>
      <c r="DA35" s="20"/>
      <c r="DB35" s="19" t="str">
        <f t="shared" si="42"/>
        <v xml:space="preserve"> </v>
      </c>
      <c r="DC35" s="19" t="str">
        <f t="shared" si="43"/>
        <v xml:space="preserve"> </v>
      </c>
      <c r="DD35" s="18"/>
      <c r="DE35" s="18"/>
      <c r="DF35" s="20"/>
      <c r="DG35" s="19" t="str">
        <f t="shared" si="44"/>
        <v xml:space="preserve"> </v>
      </c>
      <c r="DH35" s="19" t="str">
        <f t="shared" si="45"/>
        <v xml:space="preserve"> </v>
      </c>
      <c r="DI35" s="18"/>
      <c r="DJ35" s="18"/>
      <c r="DK35" s="20"/>
      <c r="DL35" s="19" t="str">
        <f t="shared" si="46"/>
        <v xml:space="preserve"> </v>
      </c>
      <c r="DM35" s="19" t="str">
        <f t="shared" si="47"/>
        <v xml:space="preserve"> </v>
      </c>
      <c r="DN35" s="18"/>
      <c r="DO35" s="20"/>
      <c r="DP35" s="19" t="str">
        <f t="shared" si="55"/>
        <v xml:space="preserve"> </v>
      </c>
      <c r="DQ35" s="18"/>
      <c r="DR35" s="18"/>
      <c r="DS35" s="20"/>
      <c r="DT35" s="19" t="str">
        <f t="shared" si="48"/>
        <v xml:space="preserve"> </v>
      </c>
      <c r="DU35" s="19" t="str">
        <f t="shared" si="49"/>
        <v xml:space="preserve"> </v>
      </c>
      <c r="DV35" s="18"/>
      <c r="DW35" s="18"/>
      <c r="DX35" s="20">
        <v>64705.85</v>
      </c>
      <c r="DY35" s="19" t="str">
        <f t="shared" si="50"/>
        <v xml:space="preserve"> </v>
      </c>
      <c r="DZ35" s="19">
        <f t="shared" si="51"/>
        <v>0</v>
      </c>
    </row>
    <row r="36" spans="1:130" s="21" customFormat="1" ht="15.75" customHeight="1" outlineLevel="1" x14ac:dyDescent="0.25">
      <c r="A36" s="16">
        <f t="shared" si="70"/>
        <v>47</v>
      </c>
      <c r="B36" s="17" t="s">
        <v>65</v>
      </c>
      <c r="C36" s="18">
        <v>1595914.98</v>
      </c>
      <c r="D36" s="18">
        <v>687354.52</v>
      </c>
      <c r="E36" s="18">
        <v>278773.73</v>
      </c>
      <c r="F36" s="19">
        <f t="shared" si="2"/>
        <v>0.43069620162347244</v>
      </c>
      <c r="G36" s="19" t="str">
        <f t="shared" si="3"/>
        <v>св.200</v>
      </c>
      <c r="H36" s="18"/>
      <c r="I36" s="18"/>
      <c r="J36" s="18">
        <v>208233.72999999998</v>
      </c>
      <c r="K36" s="19" t="str">
        <f t="shared" si="4"/>
        <v xml:space="preserve"> </v>
      </c>
      <c r="L36" s="19">
        <f t="shared" si="5"/>
        <v>0</v>
      </c>
      <c r="M36" s="18">
        <v>253400</v>
      </c>
      <c r="N36" s="18">
        <v>118334.17</v>
      </c>
      <c r="O36" s="20">
        <v>82423.72</v>
      </c>
      <c r="P36" s="19">
        <f t="shared" si="6"/>
        <v>0.46698567482241515</v>
      </c>
      <c r="Q36" s="19">
        <f t="shared" si="7"/>
        <v>1.4356810151252577</v>
      </c>
      <c r="R36" s="18"/>
      <c r="S36" s="18"/>
      <c r="T36" s="20"/>
      <c r="U36" s="19" t="str">
        <f t="shared" si="8"/>
        <v xml:space="preserve"> </v>
      </c>
      <c r="V36" s="19" t="str">
        <f t="shared" si="9"/>
        <v xml:space="preserve"> </v>
      </c>
      <c r="W36" s="18"/>
      <c r="X36" s="18"/>
      <c r="Y36" s="18"/>
      <c r="Z36" s="19" t="str">
        <f t="shared" si="10"/>
        <v xml:space="preserve"> </v>
      </c>
      <c r="AA36" s="19" t="str">
        <f t="shared" si="11"/>
        <v xml:space="preserve"> </v>
      </c>
      <c r="AB36" s="18"/>
      <c r="AC36" s="18"/>
      <c r="AD36" s="20"/>
      <c r="AE36" s="19" t="str">
        <f t="shared" si="12"/>
        <v xml:space="preserve"> </v>
      </c>
      <c r="AF36" s="19" t="str">
        <f t="shared" si="13"/>
        <v xml:space="preserve"> </v>
      </c>
      <c r="AG36" s="18">
        <v>301000</v>
      </c>
      <c r="AH36" s="18">
        <v>-44153.83</v>
      </c>
      <c r="AI36" s="20">
        <v>65842.27</v>
      </c>
      <c r="AJ36" s="19" t="str">
        <f t="shared" si="14"/>
        <v xml:space="preserve"> </v>
      </c>
      <c r="AK36" s="19"/>
      <c r="AL36" s="18">
        <v>163000</v>
      </c>
      <c r="AM36" s="18">
        <v>76924.179999999993</v>
      </c>
      <c r="AN36" s="20">
        <v>58967.74</v>
      </c>
      <c r="AO36" s="19">
        <f t="shared" si="16"/>
        <v>0.47192748466257667</v>
      </c>
      <c r="AP36" s="19">
        <f t="shared" si="17"/>
        <v>1.3045129421612562</v>
      </c>
      <c r="AQ36" s="18"/>
      <c r="AR36" s="18"/>
      <c r="AS36" s="20">
        <v>1000</v>
      </c>
      <c r="AT36" s="19" t="str">
        <f t="shared" si="18"/>
        <v xml:space="preserve"> </v>
      </c>
      <c r="AU36" s="19">
        <f t="shared" si="19"/>
        <v>0</v>
      </c>
      <c r="AV36" s="18">
        <f t="shared" si="67"/>
        <v>0</v>
      </c>
      <c r="AW36" s="18">
        <f t="shared" si="68"/>
        <v>0</v>
      </c>
      <c r="AX36" s="18">
        <v>70540</v>
      </c>
      <c r="AY36" s="19" t="str">
        <f t="shared" si="20"/>
        <v xml:space="preserve"> </v>
      </c>
      <c r="AZ36" s="19">
        <f t="shared" si="21"/>
        <v>0</v>
      </c>
      <c r="BA36" s="18"/>
      <c r="BB36" s="18"/>
      <c r="BC36" s="20"/>
      <c r="BD36" s="19" t="str">
        <f t="shared" si="22"/>
        <v xml:space="preserve"> </v>
      </c>
      <c r="BE36" s="19" t="str">
        <f t="shared" si="23"/>
        <v xml:space="preserve"> </v>
      </c>
      <c r="BF36" s="18"/>
      <c r="BG36" s="18"/>
      <c r="BH36" s="20"/>
      <c r="BI36" s="19" t="str">
        <f t="shared" si="24"/>
        <v xml:space="preserve"> </v>
      </c>
      <c r="BJ36" s="19" t="str">
        <f t="shared" si="25"/>
        <v xml:space="preserve"> </v>
      </c>
      <c r="BK36" s="18"/>
      <c r="BL36" s="18"/>
      <c r="BM36" s="20">
        <v>36000</v>
      </c>
      <c r="BN36" s="19" t="str">
        <f t="shared" si="26"/>
        <v xml:space="preserve"> </v>
      </c>
      <c r="BO36" s="19">
        <f t="shared" si="27"/>
        <v>0</v>
      </c>
      <c r="BP36" s="18"/>
      <c r="BQ36" s="18"/>
      <c r="BR36" s="20"/>
      <c r="BS36" s="19" t="str">
        <f t="shared" si="28"/>
        <v xml:space="preserve"> </v>
      </c>
      <c r="BT36" s="19" t="str">
        <f t="shared" si="29"/>
        <v xml:space="preserve"> </v>
      </c>
      <c r="BU36" s="18"/>
      <c r="BV36" s="18"/>
      <c r="BW36" s="20"/>
      <c r="BX36" s="19" t="str">
        <f t="shared" si="30"/>
        <v xml:space="preserve"> </v>
      </c>
      <c r="BY36" s="19" t="str">
        <f t="shared" si="31"/>
        <v xml:space="preserve"> </v>
      </c>
      <c r="BZ36" s="18"/>
      <c r="CA36" s="18"/>
      <c r="CB36" s="20"/>
      <c r="CC36" s="19" t="str">
        <f t="shared" si="32"/>
        <v xml:space="preserve"> </v>
      </c>
      <c r="CD36" s="19" t="str">
        <f t="shared" si="33"/>
        <v xml:space="preserve"> </v>
      </c>
      <c r="CE36" s="18"/>
      <c r="CF36" s="18"/>
      <c r="CG36" s="20"/>
      <c r="CH36" s="19" t="str">
        <f t="shared" si="34"/>
        <v xml:space="preserve"> </v>
      </c>
      <c r="CI36" s="19" t="str">
        <f t="shared" si="35"/>
        <v xml:space="preserve"> </v>
      </c>
      <c r="CJ36" s="18">
        <f t="shared" si="69"/>
        <v>0</v>
      </c>
      <c r="CK36" s="18">
        <f t="shared" si="69"/>
        <v>0</v>
      </c>
      <c r="CL36" s="18">
        <v>0</v>
      </c>
      <c r="CM36" s="19" t="str">
        <f t="shared" si="36"/>
        <v xml:space="preserve"> </v>
      </c>
      <c r="CN36" s="19" t="str">
        <f t="shared" si="37"/>
        <v xml:space="preserve"> </v>
      </c>
      <c r="CO36" s="18"/>
      <c r="CP36" s="18"/>
      <c r="CQ36" s="20"/>
      <c r="CR36" s="19" t="str">
        <f t="shared" si="38"/>
        <v xml:space="preserve"> </v>
      </c>
      <c r="CS36" s="19" t="str">
        <f t="shared" si="39"/>
        <v xml:space="preserve"> </v>
      </c>
      <c r="CT36" s="18"/>
      <c r="CU36" s="18"/>
      <c r="CV36" s="20"/>
      <c r="CW36" s="19" t="str">
        <f t="shared" si="40"/>
        <v xml:space="preserve"> </v>
      </c>
      <c r="CX36" s="19" t="str">
        <f t="shared" si="41"/>
        <v xml:space="preserve"> </v>
      </c>
      <c r="CY36" s="18"/>
      <c r="CZ36" s="18"/>
      <c r="DA36" s="20"/>
      <c r="DB36" s="19" t="str">
        <f t="shared" si="42"/>
        <v xml:space="preserve"> </v>
      </c>
      <c r="DC36" s="19" t="str">
        <f t="shared" si="43"/>
        <v xml:space="preserve"> </v>
      </c>
      <c r="DD36" s="18"/>
      <c r="DE36" s="18"/>
      <c r="DF36" s="20"/>
      <c r="DG36" s="19" t="str">
        <f t="shared" si="44"/>
        <v xml:space="preserve"> </v>
      </c>
      <c r="DH36" s="19" t="str">
        <f t="shared" si="45"/>
        <v xml:space="preserve"> </v>
      </c>
      <c r="DI36" s="18"/>
      <c r="DJ36" s="18"/>
      <c r="DK36" s="20"/>
      <c r="DL36" s="19" t="str">
        <f t="shared" si="46"/>
        <v xml:space="preserve"> </v>
      </c>
      <c r="DM36" s="19" t="str">
        <f t="shared" si="47"/>
        <v xml:space="preserve"> </v>
      </c>
      <c r="DN36" s="18"/>
      <c r="DO36" s="20"/>
      <c r="DP36" s="19" t="str">
        <f t="shared" si="55"/>
        <v xml:space="preserve"> </v>
      </c>
      <c r="DQ36" s="18"/>
      <c r="DR36" s="18"/>
      <c r="DS36" s="20"/>
      <c r="DT36" s="19" t="str">
        <f t="shared" si="48"/>
        <v xml:space="preserve"> </v>
      </c>
      <c r="DU36" s="19" t="str">
        <f t="shared" si="49"/>
        <v xml:space="preserve"> </v>
      </c>
      <c r="DV36" s="18"/>
      <c r="DW36" s="18"/>
      <c r="DX36" s="20">
        <v>34540</v>
      </c>
      <c r="DY36" s="19" t="str">
        <f t="shared" si="50"/>
        <v xml:space="preserve"> </v>
      </c>
      <c r="DZ36" s="19">
        <f t="shared" si="51"/>
        <v>0</v>
      </c>
    </row>
    <row r="37" spans="1:130" s="21" customFormat="1" ht="15.75" customHeight="1" outlineLevel="1" x14ac:dyDescent="0.25">
      <c r="A37" s="16">
        <f t="shared" si="70"/>
        <v>48</v>
      </c>
      <c r="B37" s="17" t="s">
        <v>66</v>
      </c>
      <c r="C37" s="18">
        <v>4572453.54</v>
      </c>
      <c r="D37" s="18">
        <v>1942722.78</v>
      </c>
      <c r="E37" s="18">
        <v>1466307.56</v>
      </c>
      <c r="F37" s="19">
        <f t="shared" si="2"/>
        <v>0.42487534602702604</v>
      </c>
      <c r="G37" s="19">
        <f t="shared" si="3"/>
        <v>1.3249081113651218</v>
      </c>
      <c r="H37" s="18"/>
      <c r="I37" s="18"/>
      <c r="J37" s="18">
        <v>965977.38</v>
      </c>
      <c r="K37" s="19" t="str">
        <f t="shared" si="4"/>
        <v xml:space="preserve"> </v>
      </c>
      <c r="L37" s="19">
        <f t="shared" si="5"/>
        <v>0</v>
      </c>
      <c r="M37" s="18">
        <v>1798372.62</v>
      </c>
      <c r="N37" s="18">
        <v>804271.4</v>
      </c>
      <c r="O37" s="20">
        <v>497226.11</v>
      </c>
      <c r="P37" s="19">
        <f t="shared" si="6"/>
        <v>0.44722177765362109</v>
      </c>
      <c r="Q37" s="19">
        <f t="shared" si="7"/>
        <v>1.6175164252738057</v>
      </c>
      <c r="R37" s="18"/>
      <c r="S37" s="18"/>
      <c r="T37" s="20"/>
      <c r="U37" s="19" t="str">
        <f t="shared" si="8"/>
        <v xml:space="preserve"> </v>
      </c>
      <c r="V37" s="19" t="str">
        <f t="shared" si="9"/>
        <v xml:space="preserve"> </v>
      </c>
      <c r="W37" s="18"/>
      <c r="X37" s="18"/>
      <c r="Y37" s="18"/>
      <c r="Z37" s="19" t="str">
        <f t="shared" si="10"/>
        <v xml:space="preserve"> </v>
      </c>
      <c r="AA37" s="19" t="str">
        <f t="shared" si="11"/>
        <v xml:space="preserve"> </v>
      </c>
      <c r="AB37" s="18"/>
      <c r="AC37" s="18"/>
      <c r="AD37" s="20">
        <v>89625.3</v>
      </c>
      <c r="AE37" s="19" t="str">
        <f t="shared" si="12"/>
        <v xml:space="preserve"> </v>
      </c>
      <c r="AF37" s="19">
        <f t="shared" si="13"/>
        <v>0</v>
      </c>
      <c r="AG37" s="18">
        <v>707000</v>
      </c>
      <c r="AH37" s="18">
        <v>61668.37</v>
      </c>
      <c r="AI37" s="20">
        <v>68763.47</v>
      </c>
      <c r="AJ37" s="19">
        <f t="shared" si="14"/>
        <v>8.7225417256011323E-2</v>
      </c>
      <c r="AK37" s="19">
        <f t="shared" si="15"/>
        <v>0.8968187614732066</v>
      </c>
      <c r="AL37" s="18">
        <v>1219093.8899999999</v>
      </c>
      <c r="AM37" s="18">
        <v>777182.55</v>
      </c>
      <c r="AN37" s="20">
        <v>308462.5</v>
      </c>
      <c r="AO37" s="19">
        <f t="shared" si="16"/>
        <v>0.63750836287105017</v>
      </c>
      <c r="AP37" s="19" t="str">
        <f t="shared" si="17"/>
        <v>св.200</v>
      </c>
      <c r="AQ37" s="18"/>
      <c r="AR37" s="18"/>
      <c r="AS37" s="20">
        <v>1900</v>
      </c>
      <c r="AT37" s="19" t="str">
        <f t="shared" si="18"/>
        <v xml:space="preserve"> </v>
      </c>
      <c r="AU37" s="19">
        <f t="shared" si="19"/>
        <v>0</v>
      </c>
      <c r="AV37" s="18">
        <f>BA37+BF37+BK37+BP37+BU37+BZ37+CE37+CJ37+CY37+DD37+DI37+DQ37+DV37</f>
        <v>0</v>
      </c>
      <c r="AW37" s="18">
        <f>BB37+BG37+BL37+BQ37+BV37+CA37+CF37+CK37+CZ37+DE37+DJ37+DN37+DR37+DW37</f>
        <v>0</v>
      </c>
      <c r="AX37" s="18">
        <v>500330.18</v>
      </c>
      <c r="AY37" s="19" t="str">
        <f t="shared" si="20"/>
        <v xml:space="preserve"> </v>
      </c>
      <c r="AZ37" s="19">
        <f t="shared" si="21"/>
        <v>0</v>
      </c>
      <c r="BA37" s="18"/>
      <c r="BB37" s="18"/>
      <c r="BC37" s="20"/>
      <c r="BD37" s="19" t="str">
        <f t="shared" si="22"/>
        <v xml:space="preserve"> </v>
      </c>
      <c r="BE37" s="19" t="str">
        <f t="shared" si="23"/>
        <v xml:space="preserve"> </v>
      </c>
      <c r="BF37" s="18"/>
      <c r="BG37" s="18"/>
      <c r="BH37" s="20">
        <v>16841.73</v>
      </c>
      <c r="BI37" s="19" t="str">
        <f t="shared" si="24"/>
        <v xml:space="preserve"> </v>
      </c>
      <c r="BJ37" s="19">
        <f t="shared" si="25"/>
        <v>0</v>
      </c>
      <c r="BK37" s="18"/>
      <c r="BL37" s="18"/>
      <c r="BM37" s="20"/>
      <c r="BN37" s="19" t="str">
        <f t="shared" si="26"/>
        <v xml:space="preserve"> </v>
      </c>
      <c r="BO37" s="19" t="str">
        <f t="shared" si="27"/>
        <v xml:space="preserve"> </v>
      </c>
      <c r="BP37" s="18"/>
      <c r="BQ37" s="18"/>
      <c r="BR37" s="20">
        <v>111326.85</v>
      </c>
      <c r="BS37" s="19" t="str">
        <f t="shared" si="28"/>
        <v xml:space="preserve"> </v>
      </c>
      <c r="BT37" s="19">
        <f t="shared" si="29"/>
        <v>0</v>
      </c>
      <c r="BU37" s="18"/>
      <c r="BV37" s="18"/>
      <c r="BW37" s="20"/>
      <c r="BX37" s="19" t="str">
        <f t="shared" si="30"/>
        <v xml:space="preserve"> </v>
      </c>
      <c r="BY37" s="19" t="str">
        <f t="shared" si="31"/>
        <v xml:space="preserve"> </v>
      </c>
      <c r="BZ37" s="18"/>
      <c r="CA37" s="18"/>
      <c r="CB37" s="20">
        <v>11732.32</v>
      </c>
      <c r="CC37" s="19" t="str">
        <f t="shared" si="32"/>
        <v xml:space="preserve"> </v>
      </c>
      <c r="CD37" s="19">
        <f t="shared" si="33"/>
        <v>0</v>
      </c>
      <c r="CE37" s="18"/>
      <c r="CF37" s="18"/>
      <c r="CG37" s="20"/>
      <c r="CH37" s="19" t="str">
        <f t="shared" si="34"/>
        <v xml:space="preserve"> </v>
      </c>
      <c r="CI37" s="19" t="str">
        <f t="shared" si="35"/>
        <v xml:space="preserve"> </v>
      </c>
      <c r="CJ37" s="18">
        <f t="shared" si="69"/>
        <v>0</v>
      </c>
      <c r="CK37" s="18">
        <f t="shared" si="69"/>
        <v>0</v>
      </c>
      <c r="CL37" s="18">
        <v>101605.88</v>
      </c>
      <c r="CM37" s="19" t="str">
        <f t="shared" si="36"/>
        <v xml:space="preserve"> </v>
      </c>
      <c r="CN37" s="19">
        <f t="shared" si="37"/>
        <v>0</v>
      </c>
      <c r="CO37" s="18"/>
      <c r="CP37" s="18"/>
      <c r="CQ37" s="20"/>
      <c r="CR37" s="19" t="str">
        <f t="shared" si="38"/>
        <v xml:space="preserve"> </v>
      </c>
      <c r="CS37" s="19" t="str">
        <f t="shared" si="39"/>
        <v xml:space="preserve"> </v>
      </c>
      <c r="CT37" s="18"/>
      <c r="CU37" s="18"/>
      <c r="CV37" s="20">
        <v>101605.88</v>
      </c>
      <c r="CW37" s="19" t="str">
        <f t="shared" si="40"/>
        <v xml:space="preserve"> </v>
      </c>
      <c r="CX37" s="19">
        <f t="shared" si="41"/>
        <v>0</v>
      </c>
      <c r="CY37" s="18"/>
      <c r="CZ37" s="18"/>
      <c r="DA37" s="20"/>
      <c r="DB37" s="19" t="str">
        <f t="shared" si="42"/>
        <v xml:space="preserve"> </v>
      </c>
      <c r="DC37" s="19" t="str">
        <f t="shared" si="43"/>
        <v xml:space="preserve"> </v>
      </c>
      <c r="DD37" s="18"/>
      <c r="DE37" s="18"/>
      <c r="DF37" s="20"/>
      <c r="DG37" s="19" t="str">
        <f t="shared" si="44"/>
        <v xml:space="preserve"> </v>
      </c>
      <c r="DH37" s="19" t="str">
        <f t="shared" si="45"/>
        <v xml:space="preserve"> </v>
      </c>
      <c r="DI37" s="18"/>
      <c r="DJ37" s="18"/>
      <c r="DK37" s="20"/>
      <c r="DL37" s="19" t="str">
        <f t="shared" si="46"/>
        <v xml:space="preserve"> </v>
      </c>
      <c r="DM37" s="19" t="str">
        <f t="shared" si="47"/>
        <v xml:space="preserve"> </v>
      </c>
      <c r="DN37" s="18"/>
      <c r="DO37" s="20"/>
      <c r="DP37" s="19" t="str">
        <f t="shared" si="55"/>
        <v xml:space="preserve"> </v>
      </c>
      <c r="DQ37" s="18"/>
      <c r="DR37" s="18"/>
      <c r="DS37" s="20"/>
      <c r="DT37" s="19" t="str">
        <f t="shared" si="48"/>
        <v xml:space="preserve"> </v>
      </c>
      <c r="DU37" s="19" t="str">
        <f t="shared" si="49"/>
        <v xml:space="preserve"> </v>
      </c>
      <c r="DV37" s="18"/>
      <c r="DW37" s="18"/>
      <c r="DX37" s="20">
        <v>258823.4</v>
      </c>
      <c r="DY37" s="19" t="str">
        <f t="shared" si="50"/>
        <v xml:space="preserve"> </v>
      </c>
      <c r="DZ37" s="19">
        <f t="shared" si="51"/>
        <v>0</v>
      </c>
    </row>
    <row r="38" spans="1:130" s="21" customFormat="1" ht="15.75" customHeight="1" outlineLevel="1" x14ac:dyDescent="0.25">
      <c r="A38" s="16">
        <f t="shared" si="70"/>
        <v>49</v>
      </c>
      <c r="B38" s="17" t="s">
        <v>67</v>
      </c>
      <c r="C38" s="18">
        <v>2567041.69</v>
      </c>
      <c r="D38" s="18">
        <v>630243.05999999994</v>
      </c>
      <c r="E38" s="18">
        <v>783111.8</v>
      </c>
      <c r="F38" s="19">
        <f t="shared" si="2"/>
        <v>0.24551337146378793</v>
      </c>
      <c r="G38" s="19">
        <f t="shared" si="3"/>
        <v>0.8047932108799789</v>
      </c>
      <c r="H38" s="18"/>
      <c r="I38" s="18"/>
      <c r="J38" s="18">
        <v>637611.98</v>
      </c>
      <c r="K38" s="19" t="str">
        <f t="shared" si="4"/>
        <v xml:space="preserve"> </v>
      </c>
      <c r="L38" s="19">
        <f t="shared" si="5"/>
        <v>0</v>
      </c>
      <c r="M38" s="18">
        <v>504850</v>
      </c>
      <c r="N38" s="18">
        <v>253257.28</v>
      </c>
      <c r="O38" s="20">
        <v>227094.02</v>
      </c>
      <c r="P38" s="19">
        <f t="shared" si="6"/>
        <v>0.50164856888184606</v>
      </c>
      <c r="Q38" s="19">
        <f t="shared" si="7"/>
        <v>1.1152089341674432</v>
      </c>
      <c r="R38" s="18"/>
      <c r="S38" s="18"/>
      <c r="T38" s="20"/>
      <c r="U38" s="19" t="str">
        <f t="shared" si="8"/>
        <v xml:space="preserve"> </v>
      </c>
      <c r="V38" s="19" t="str">
        <f t="shared" si="9"/>
        <v xml:space="preserve"> </v>
      </c>
      <c r="W38" s="18"/>
      <c r="X38" s="18"/>
      <c r="Y38" s="18"/>
      <c r="Z38" s="19" t="str">
        <f t="shared" si="10"/>
        <v xml:space="preserve"> </v>
      </c>
      <c r="AA38" s="19" t="str">
        <f t="shared" si="11"/>
        <v xml:space="preserve"> </v>
      </c>
      <c r="AB38" s="18"/>
      <c r="AC38" s="18"/>
      <c r="AD38" s="20">
        <v>2225.4</v>
      </c>
      <c r="AE38" s="19" t="str">
        <f t="shared" si="12"/>
        <v xml:space="preserve"> </v>
      </c>
      <c r="AF38" s="19">
        <f t="shared" si="13"/>
        <v>0</v>
      </c>
      <c r="AG38" s="18">
        <v>222000</v>
      </c>
      <c r="AH38" s="18">
        <v>81390.16</v>
      </c>
      <c r="AI38" s="20">
        <v>60654.33</v>
      </c>
      <c r="AJ38" s="19">
        <f t="shared" si="14"/>
        <v>0.36662234234234237</v>
      </c>
      <c r="AK38" s="19">
        <f t="shared" si="15"/>
        <v>1.3418689152118242</v>
      </c>
      <c r="AL38" s="18">
        <v>495000</v>
      </c>
      <c r="AM38" s="18">
        <v>229154.45</v>
      </c>
      <c r="AN38" s="20">
        <v>346938.23</v>
      </c>
      <c r="AO38" s="19">
        <f t="shared" si="16"/>
        <v>0.46293828282828287</v>
      </c>
      <c r="AP38" s="19">
        <f t="shared" si="17"/>
        <v>0.6605050414882212</v>
      </c>
      <c r="AQ38" s="18"/>
      <c r="AR38" s="18"/>
      <c r="AS38" s="20">
        <v>700</v>
      </c>
      <c r="AT38" s="19" t="str">
        <f t="shared" si="18"/>
        <v xml:space="preserve"> </v>
      </c>
      <c r="AU38" s="19">
        <f t="shared" si="19"/>
        <v>0</v>
      </c>
      <c r="AV38" s="18">
        <f t="shared" si="67"/>
        <v>0</v>
      </c>
      <c r="AW38" s="18">
        <f t="shared" si="68"/>
        <v>0</v>
      </c>
      <c r="AX38" s="18">
        <v>145499.82</v>
      </c>
      <c r="AY38" s="19" t="str">
        <f t="shared" si="20"/>
        <v xml:space="preserve"> </v>
      </c>
      <c r="AZ38" s="19">
        <f t="shared" si="21"/>
        <v>0</v>
      </c>
      <c r="BA38" s="18"/>
      <c r="BB38" s="18"/>
      <c r="BC38" s="20"/>
      <c r="BD38" s="19" t="str">
        <f t="shared" si="22"/>
        <v xml:space="preserve"> </v>
      </c>
      <c r="BE38" s="19" t="str">
        <f t="shared" si="23"/>
        <v xml:space="preserve"> </v>
      </c>
      <c r="BF38" s="18"/>
      <c r="BG38" s="18"/>
      <c r="BH38" s="20">
        <v>5776.48</v>
      </c>
      <c r="BI38" s="19" t="str">
        <f t="shared" si="24"/>
        <v xml:space="preserve"> </v>
      </c>
      <c r="BJ38" s="19">
        <f t="shared" si="25"/>
        <v>0</v>
      </c>
      <c r="BK38" s="18"/>
      <c r="BL38" s="18"/>
      <c r="BM38" s="20">
        <v>33008.339999999997</v>
      </c>
      <c r="BN38" s="19" t="str">
        <f t="shared" si="26"/>
        <v xml:space="preserve"> </v>
      </c>
      <c r="BO38" s="19">
        <f t="shared" si="27"/>
        <v>0</v>
      </c>
      <c r="BP38" s="18"/>
      <c r="BQ38" s="18"/>
      <c r="BR38" s="20"/>
      <c r="BS38" s="19" t="str">
        <f t="shared" si="28"/>
        <v xml:space="preserve"> </v>
      </c>
      <c r="BT38" s="19" t="str">
        <f t="shared" si="29"/>
        <v xml:space="preserve"> </v>
      </c>
      <c r="BU38" s="18"/>
      <c r="BV38" s="18"/>
      <c r="BW38" s="20"/>
      <c r="BX38" s="19" t="str">
        <f t="shared" si="30"/>
        <v xml:space="preserve"> </v>
      </c>
      <c r="BY38" s="19" t="str">
        <f t="shared" si="31"/>
        <v xml:space="preserve"> </v>
      </c>
      <c r="BZ38" s="18"/>
      <c r="CA38" s="18"/>
      <c r="CB38" s="20"/>
      <c r="CC38" s="19" t="str">
        <f t="shared" si="32"/>
        <v xml:space="preserve"> </v>
      </c>
      <c r="CD38" s="19" t="str">
        <f t="shared" si="33"/>
        <v xml:space="preserve"> </v>
      </c>
      <c r="CE38" s="18"/>
      <c r="CF38" s="18"/>
      <c r="CG38" s="20"/>
      <c r="CH38" s="19" t="str">
        <f t="shared" si="34"/>
        <v xml:space="preserve"> </v>
      </c>
      <c r="CI38" s="19" t="str">
        <f t="shared" si="35"/>
        <v xml:space="preserve"> </v>
      </c>
      <c r="CJ38" s="18">
        <f t="shared" si="69"/>
        <v>0</v>
      </c>
      <c r="CK38" s="18">
        <f t="shared" si="69"/>
        <v>0</v>
      </c>
      <c r="CL38" s="18">
        <v>42441</v>
      </c>
      <c r="CM38" s="19" t="str">
        <f t="shared" si="36"/>
        <v xml:space="preserve"> </v>
      </c>
      <c r="CN38" s="19">
        <f t="shared" si="37"/>
        <v>0</v>
      </c>
      <c r="CO38" s="18"/>
      <c r="CP38" s="18"/>
      <c r="CQ38" s="20"/>
      <c r="CR38" s="19" t="str">
        <f t="shared" si="38"/>
        <v xml:space="preserve"> </v>
      </c>
      <c r="CS38" s="19" t="str">
        <f t="shared" si="39"/>
        <v xml:space="preserve"> </v>
      </c>
      <c r="CT38" s="18"/>
      <c r="CU38" s="18"/>
      <c r="CV38" s="20">
        <v>42441</v>
      </c>
      <c r="CW38" s="19" t="str">
        <f t="shared" si="40"/>
        <v xml:space="preserve"> </v>
      </c>
      <c r="CX38" s="19">
        <f t="shared" si="41"/>
        <v>0</v>
      </c>
      <c r="CY38" s="18"/>
      <c r="CZ38" s="18"/>
      <c r="DA38" s="20"/>
      <c r="DB38" s="19" t="str">
        <f t="shared" si="42"/>
        <v xml:space="preserve"> </v>
      </c>
      <c r="DC38" s="19" t="str">
        <f t="shared" si="43"/>
        <v xml:space="preserve"> </v>
      </c>
      <c r="DD38" s="18"/>
      <c r="DE38" s="18"/>
      <c r="DF38" s="20"/>
      <c r="DG38" s="19" t="str">
        <f t="shared" si="44"/>
        <v xml:space="preserve"> </v>
      </c>
      <c r="DH38" s="19" t="str">
        <f t="shared" si="45"/>
        <v xml:space="preserve"> </v>
      </c>
      <c r="DI38" s="18"/>
      <c r="DJ38" s="18"/>
      <c r="DK38" s="20"/>
      <c r="DL38" s="19" t="str">
        <f t="shared" si="46"/>
        <v xml:space="preserve"> </v>
      </c>
      <c r="DM38" s="19" t="str">
        <f t="shared" si="47"/>
        <v xml:space="preserve"> </v>
      </c>
      <c r="DN38" s="18"/>
      <c r="DO38" s="20"/>
      <c r="DP38" s="19" t="str">
        <f t="shared" si="55"/>
        <v xml:space="preserve"> </v>
      </c>
      <c r="DQ38" s="18"/>
      <c r="DR38" s="18"/>
      <c r="DS38" s="20"/>
      <c r="DT38" s="19" t="str">
        <f t="shared" si="48"/>
        <v xml:space="preserve"> </v>
      </c>
      <c r="DU38" s="19" t="str">
        <f t="shared" si="49"/>
        <v xml:space="preserve"> </v>
      </c>
      <c r="DV38" s="18"/>
      <c r="DW38" s="18"/>
      <c r="DX38" s="20">
        <v>64274</v>
      </c>
      <c r="DY38" s="19" t="str">
        <f t="shared" si="50"/>
        <v xml:space="preserve"> </v>
      </c>
      <c r="DZ38" s="19">
        <f t="shared" si="51"/>
        <v>0</v>
      </c>
    </row>
    <row r="39" spans="1:130" s="15" customFormat="1" ht="15.75" x14ac:dyDescent="0.25">
      <c r="A39" s="10"/>
      <c r="B39" s="11" t="s">
        <v>68</v>
      </c>
      <c r="C39" s="12">
        <f>SUM(C40:C44)</f>
        <v>80896294.239999995</v>
      </c>
      <c r="D39" s="12">
        <f>SUM(D40:D44)</f>
        <v>33132108.839999996</v>
      </c>
      <c r="E39" s="12">
        <v>29260011.259999994</v>
      </c>
      <c r="F39" s="13">
        <f t="shared" si="2"/>
        <v>0.40956275131348957</v>
      </c>
      <c r="G39" s="13">
        <f t="shared" si="3"/>
        <v>1.132334111070332</v>
      </c>
      <c r="H39" s="12">
        <f>SUM(H40:H44)</f>
        <v>0</v>
      </c>
      <c r="I39" s="12">
        <f>SUM(I40:I44)</f>
        <v>0</v>
      </c>
      <c r="J39" s="12">
        <v>28421043.179999996</v>
      </c>
      <c r="K39" s="13" t="str">
        <f t="shared" si="4"/>
        <v xml:space="preserve"> </v>
      </c>
      <c r="L39" s="13">
        <f t="shared" si="5"/>
        <v>0</v>
      </c>
      <c r="M39" s="12">
        <f>SUM(M40:M44)</f>
        <v>58866316.590000004</v>
      </c>
      <c r="N39" s="12">
        <f>SUM(N40:N44)</f>
        <v>26735879.280000001</v>
      </c>
      <c r="O39" s="12">
        <v>24007752.789999995</v>
      </c>
      <c r="P39" s="13">
        <f t="shared" si="6"/>
        <v>0.45417958569097555</v>
      </c>
      <c r="Q39" s="13">
        <f t="shared" si="7"/>
        <v>1.1136352291638207</v>
      </c>
      <c r="R39" s="12">
        <f>SUM(R40:R44)</f>
        <v>0</v>
      </c>
      <c r="S39" s="12">
        <f>SUM(S40:S44)</f>
        <v>0</v>
      </c>
      <c r="T39" s="12">
        <v>834305.2</v>
      </c>
      <c r="U39" s="13" t="str">
        <f t="shared" si="8"/>
        <v xml:space="preserve"> </v>
      </c>
      <c r="V39" s="13">
        <f t="shared" si="9"/>
        <v>0</v>
      </c>
      <c r="W39" s="12">
        <f>SUM(W40:W44)</f>
        <v>0</v>
      </c>
      <c r="X39" s="12">
        <f>SUM(X40:X44)</f>
        <v>0</v>
      </c>
      <c r="Y39" s="12">
        <v>0</v>
      </c>
      <c r="Z39" s="13" t="str">
        <f t="shared" si="10"/>
        <v xml:space="preserve"> </v>
      </c>
      <c r="AA39" s="13" t="str">
        <f t="shared" si="11"/>
        <v xml:space="preserve"> </v>
      </c>
      <c r="AB39" s="12">
        <f>SUM(AB40:AB44)</f>
        <v>0</v>
      </c>
      <c r="AC39" s="12">
        <f>SUM(AC40:AC44)</f>
        <v>0</v>
      </c>
      <c r="AD39" s="12">
        <v>9924.2999999999993</v>
      </c>
      <c r="AE39" s="13" t="str">
        <f t="shared" si="12"/>
        <v xml:space="preserve"> </v>
      </c>
      <c r="AF39" s="13">
        <f t="shared" si="13"/>
        <v>0</v>
      </c>
      <c r="AG39" s="12">
        <f>SUM(AG40:AG44)</f>
        <v>3738000</v>
      </c>
      <c r="AH39" s="12">
        <f>SUM(AH40:AH44)</f>
        <v>514338.24</v>
      </c>
      <c r="AI39" s="12">
        <v>628612.47999999986</v>
      </c>
      <c r="AJ39" s="13">
        <f t="shared" si="14"/>
        <v>0.13759717495987159</v>
      </c>
      <c r="AK39" s="13">
        <f t="shared" si="15"/>
        <v>0.81821194513987394</v>
      </c>
      <c r="AL39" s="12">
        <f>SUM(AL40:AL44)</f>
        <v>14119000</v>
      </c>
      <c r="AM39" s="12">
        <f>SUM(AM40:AM44)</f>
        <v>3457871.96</v>
      </c>
      <c r="AN39" s="12">
        <v>2940448.4100000006</v>
      </c>
      <c r="AO39" s="13">
        <f t="shared" si="16"/>
        <v>0.24490912670869042</v>
      </c>
      <c r="AP39" s="13">
        <f t="shared" si="17"/>
        <v>1.1759675661168969</v>
      </c>
      <c r="AQ39" s="12">
        <f>SUM(AQ40:AQ44)</f>
        <v>0</v>
      </c>
      <c r="AR39" s="12">
        <f>SUM(AR40:AR44)</f>
        <v>0</v>
      </c>
      <c r="AS39" s="12">
        <v>0</v>
      </c>
      <c r="AT39" s="13" t="str">
        <f t="shared" si="18"/>
        <v xml:space="preserve"> </v>
      </c>
      <c r="AU39" s="13" t="str">
        <f t="shared" si="19"/>
        <v xml:space="preserve"> </v>
      </c>
      <c r="AV39" s="12">
        <f>SUM(AV40:AV44)</f>
        <v>0</v>
      </c>
      <c r="AW39" s="12">
        <f>SUM(AW40:AW44)</f>
        <v>0</v>
      </c>
      <c r="AX39" s="12">
        <v>838968.08</v>
      </c>
      <c r="AY39" s="13" t="str">
        <f t="shared" si="20"/>
        <v xml:space="preserve"> </v>
      </c>
      <c r="AZ39" s="13">
        <f t="shared" si="21"/>
        <v>0</v>
      </c>
      <c r="BA39" s="12">
        <f>SUM(BA40:BA44)</f>
        <v>0</v>
      </c>
      <c r="BB39" s="12">
        <f>SUM(BB40:BB44)</f>
        <v>0</v>
      </c>
      <c r="BC39" s="12">
        <v>102490.09</v>
      </c>
      <c r="BD39" s="13" t="str">
        <f t="shared" si="22"/>
        <v xml:space="preserve"> </v>
      </c>
      <c r="BE39" s="13">
        <f t="shared" si="23"/>
        <v>0</v>
      </c>
      <c r="BF39" s="12">
        <f>SUM(BF40:BF44)</f>
        <v>0</v>
      </c>
      <c r="BG39" s="12">
        <f>SUM(BG40:BG44)</f>
        <v>0</v>
      </c>
      <c r="BH39" s="12">
        <v>0</v>
      </c>
      <c r="BI39" s="13" t="str">
        <f t="shared" si="24"/>
        <v xml:space="preserve"> </v>
      </c>
      <c r="BJ39" s="13" t="str">
        <f t="shared" si="25"/>
        <v xml:space="preserve"> </v>
      </c>
      <c r="BK39" s="12">
        <f>SUM(BK40:BK44)</f>
        <v>0</v>
      </c>
      <c r="BL39" s="12">
        <f>SUM(BL40:BL44)</f>
        <v>0</v>
      </c>
      <c r="BM39" s="12">
        <v>156013.23000000001</v>
      </c>
      <c r="BN39" s="13" t="str">
        <f t="shared" si="26"/>
        <v xml:space="preserve"> </v>
      </c>
      <c r="BO39" s="13">
        <f t="shared" si="27"/>
        <v>0</v>
      </c>
      <c r="BP39" s="12">
        <f>SUM(BP40:BP44)</f>
        <v>0</v>
      </c>
      <c r="BQ39" s="12">
        <f>SUM(BQ40:BQ44)</f>
        <v>0</v>
      </c>
      <c r="BR39" s="12">
        <v>0</v>
      </c>
      <c r="BS39" s="13" t="str">
        <f t="shared" si="28"/>
        <v xml:space="preserve"> </v>
      </c>
      <c r="BT39" s="13" t="str">
        <f t="shared" si="29"/>
        <v xml:space="preserve"> </v>
      </c>
      <c r="BU39" s="12">
        <f>SUM(BU40:BU44)</f>
        <v>0</v>
      </c>
      <c r="BV39" s="12">
        <f>SUM(BV40:BV44)</f>
        <v>0</v>
      </c>
      <c r="BW39" s="12">
        <v>0</v>
      </c>
      <c r="BX39" s="13"/>
      <c r="BY39" s="13" t="str">
        <f t="shared" si="31"/>
        <v xml:space="preserve"> </v>
      </c>
      <c r="BZ39" s="12">
        <f>SUM(BZ40:BZ44)</f>
        <v>0</v>
      </c>
      <c r="CA39" s="12">
        <f>SUM(CA40:CA44)</f>
        <v>0</v>
      </c>
      <c r="CB39" s="12">
        <v>54019.59</v>
      </c>
      <c r="CC39" s="13" t="str">
        <f t="shared" si="32"/>
        <v xml:space="preserve"> </v>
      </c>
      <c r="CD39" s="13">
        <f t="shared" si="33"/>
        <v>0</v>
      </c>
      <c r="CE39" s="12">
        <f>SUM(CE40:CE44)</f>
        <v>0</v>
      </c>
      <c r="CF39" s="12">
        <f>SUM(CF40:CF44)</f>
        <v>0</v>
      </c>
      <c r="CG39" s="12">
        <v>286245.40000000002</v>
      </c>
      <c r="CH39" s="13" t="str">
        <f t="shared" si="34"/>
        <v xml:space="preserve"> </v>
      </c>
      <c r="CI39" s="13">
        <f t="shared" si="35"/>
        <v>0</v>
      </c>
      <c r="CJ39" s="12">
        <f>SUM(CJ40:CJ44)</f>
        <v>0</v>
      </c>
      <c r="CK39" s="12">
        <f>SUM(CK40:CK44)</f>
        <v>0</v>
      </c>
      <c r="CL39" s="14">
        <v>240199.77</v>
      </c>
      <c r="CM39" s="13" t="str">
        <f t="shared" si="36"/>
        <v xml:space="preserve"> </v>
      </c>
      <c r="CN39" s="13">
        <f t="shared" si="37"/>
        <v>0</v>
      </c>
      <c r="CO39" s="12">
        <f>SUM(CO40:CO44)</f>
        <v>0</v>
      </c>
      <c r="CP39" s="12">
        <f>SUM(CP40:CP44)</f>
        <v>0</v>
      </c>
      <c r="CQ39" s="12">
        <v>240199.77</v>
      </c>
      <c r="CR39" s="13" t="str">
        <f t="shared" si="38"/>
        <v xml:space="preserve"> </v>
      </c>
      <c r="CS39" s="13">
        <f t="shared" si="39"/>
        <v>0</v>
      </c>
      <c r="CT39" s="12">
        <f>SUM(CT40:CT44)</f>
        <v>0</v>
      </c>
      <c r="CU39" s="12">
        <f>SUM(CU40:CU44)</f>
        <v>0</v>
      </c>
      <c r="CV39" s="12">
        <v>0</v>
      </c>
      <c r="CW39" s="13" t="str">
        <f t="shared" si="40"/>
        <v xml:space="preserve"> </v>
      </c>
      <c r="CX39" s="13" t="str">
        <f t="shared" si="41"/>
        <v xml:space="preserve"> </v>
      </c>
      <c r="CY39" s="12">
        <f>SUM(CY40:CY44)</f>
        <v>0</v>
      </c>
      <c r="CZ39" s="12">
        <f>SUM(CZ40:CZ44)</f>
        <v>0</v>
      </c>
      <c r="DA39" s="12">
        <v>0</v>
      </c>
      <c r="DB39" s="13" t="str">
        <f t="shared" si="42"/>
        <v xml:space="preserve"> </v>
      </c>
      <c r="DC39" s="13" t="str">
        <f t="shared" si="43"/>
        <v xml:space="preserve"> </v>
      </c>
      <c r="DD39" s="12">
        <f>SUM(DD40:DD44)</f>
        <v>0</v>
      </c>
      <c r="DE39" s="12">
        <f>SUM(DE40:DE44)</f>
        <v>0</v>
      </c>
      <c r="DF39" s="12">
        <v>0</v>
      </c>
      <c r="DG39" s="13" t="str">
        <f t="shared" si="44"/>
        <v xml:space="preserve"> </v>
      </c>
      <c r="DH39" s="13" t="str">
        <f t="shared" si="45"/>
        <v xml:space="preserve"> </v>
      </c>
      <c r="DI39" s="12">
        <f>SUM(DI40:DI44)</f>
        <v>0</v>
      </c>
      <c r="DJ39" s="12">
        <f>SUM(DJ40:DJ44)</f>
        <v>0</v>
      </c>
      <c r="DK39" s="12">
        <v>0</v>
      </c>
      <c r="DL39" s="13" t="str">
        <f t="shared" si="46"/>
        <v xml:space="preserve"> </v>
      </c>
      <c r="DM39" s="13" t="str">
        <f t="shared" si="47"/>
        <v xml:space="preserve"> </v>
      </c>
      <c r="DN39" s="12">
        <f>SUM(DN40:DN44)</f>
        <v>0</v>
      </c>
      <c r="DO39" s="12">
        <v>0</v>
      </c>
      <c r="DP39" s="13" t="str">
        <f>IF(DN39=0," ",IF(DN39/DO39*100&gt;200,"св.200",DN39/DO39))</f>
        <v xml:space="preserve"> </v>
      </c>
      <c r="DQ39" s="12">
        <f>SUM(DQ40:DQ44)</f>
        <v>0</v>
      </c>
      <c r="DR39" s="12">
        <f>SUM(DR40:DR44)</f>
        <v>0</v>
      </c>
      <c r="DS39" s="12">
        <v>0</v>
      </c>
      <c r="DT39" s="13" t="str">
        <f t="shared" si="48"/>
        <v xml:space="preserve"> </v>
      </c>
      <c r="DU39" s="13" t="str">
        <f t="shared" si="49"/>
        <v xml:space="preserve"> </v>
      </c>
      <c r="DV39" s="12">
        <f>SUM(DV40:DV44)</f>
        <v>0</v>
      </c>
      <c r="DW39" s="12">
        <f>SUM(DW40:DW44)</f>
        <v>0</v>
      </c>
      <c r="DX39" s="12">
        <v>0</v>
      </c>
      <c r="DY39" s="13" t="str">
        <f t="shared" si="50"/>
        <v xml:space="preserve"> </v>
      </c>
      <c r="DZ39" s="13" t="str">
        <f t="shared" si="51"/>
        <v xml:space="preserve"> </v>
      </c>
    </row>
    <row r="40" spans="1:130" s="21" customFormat="1" ht="17.25" customHeight="1" outlineLevel="1" x14ac:dyDescent="0.25">
      <c r="A40" s="16">
        <v>50</v>
      </c>
      <c r="B40" s="17" t="s">
        <v>69</v>
      </c>
      <c r="C40" s="18">
        <v>56440843.619999997</v>
      </c>
      <c r="D40" s="18">
        <v>26217996.979999997</v>
      </c>
      <c r="E40" s="18">
        <v>23217293.929999996</v>
      </c>
      <c r="F40" s="19">
        <f t="shared" si="2"/>
        <v>0.46452170624022288</v>
      </c>
      <c r="G40" s="19">
        <f t="shared" si="3"/>
        <v>1.1292443063798521</v>
      </c>
      <c r="H40" s="18"/>
      <c r="I40" s="18"/>
      <c r="J40" s="18">
        <v>22874604.069999997</v>
      </c>
      <c r="K40" s="19" t="str">
        <f t="shared" si="4"/>
        <v xml:space="preserve"> </v>
      </c>
      <c r="L40" s="19">
        <f t="shared" si="5"/>
        <v>0</v>
      </c>
      <c r="M40" s="18">
        <v>50000000</v>
      </c>
      <c r="N40" s="18">
        <v>23222784.390000001</v>
      </c>
      <c r="O40" s="18">
        <v>20798608.079999998</v>
      </c>
      <c r="P40" s="19">
        <f t="shared" si="6"/>
        <v>0.46445568780000002</v>
      </c>
      <c r="Q40" s="19">
        <f t="shared" si="7"/>
        <v>1.1165547377341611</v>
      </c>
      <c r="R40" s="18"/>
      <c r="S40" s="18"/>
      <c r="T40" s="18">
        <v>834305.2</v>
      </c>
      <c r="U40" s="19" t="str">
        <f t="shared" si="8"/>
        <v xml:space="preserve"> </v>
      </c>
      <c r="V40" s="19">
        <f t="shared" si="9"/>
        <v>0</v>
      </c>
      <c r="W40" s="18"/>
      <c r="X40" s="18"/>
      <c r="Y40" s="18"/>
      <c r="Z40" s="19" t="str">
        <f t="shared" si="10"/>
        <v xml:space="preserve"> </v>
      </c>
      <c r="AA40" s="19" t="str">
        <f t="shared" si="11"/>
        <v xml:space="preserve"> </v>
      </c>
      <c r="AB40" s="18"/>
      <c r="AC40" s="18"/>
      <c r="AD40" s="18">
        <v>300</v>
      </c>
      <c r="AE40" s="19" t="str">
        <f t="shared" si="12"/>
        <v xml:space="preserve"> </v>
      </c>
      <c r="AF40" s="19">
        <f t="shared" si="13"/>
        <v>0</v>
      </c>
      <c r="AG40" s="18">
        <v>1274000</v>
      </c>
      <c r="AH40" s="18">
        <v>263211.74</v>
      </c>
      <c r="AI40" s="18">
        <v>208602.9</v>
      </c>
      <c r="AJ40" s="19">
        <f t="shared" si="14"/>
        <v>0.20660262166405022</v>
      </c>
      <c r="AK40" s="19">
        <f t="shared" si="15"/>
        <v>1.2617837048286482</v>
      </c>
      <c r="AL40" s="18">
        <v>2531000</v>
      </c>
      <c r="AM40" s="18">
        <v>1003584.49</v>
      </c>
      <c r="AN40" s="18">
        <v>1032787.89</v>
      </c>
      <c r="AO40" s="19">
        <f t="shared" si="16"/>
        <v>0.39651698538127222</v>
      </c>
      <c r="AP40" s="19">
        <f t="shared" si="17"/>
        <v>0.97172371957227344</v>
      </c>
      <c r="AQ40" s="18"/>
      <c r="AR40" s="18"/>
      <c r="AS40" s="18"/>
      <c r="AT40" s="19" t="str">
        <f t="shared" si="18"/>
        <v xml:space="preserve"> </v>
      </c>
      <c r="AU40" s="19" t="str">
        <f t="shared" si="19"/>
        <v xml:space="preserve"> </v>
      </c>
      <c r="AV40" s="18">
        <f t="shared" ref="AV40" si="71">BA40+BF40+BK40+BP40+BU40+BZ40+CE40+CJ40+CY40+DD40+DI40+DQ40+DV40</f>
        <v>0</v>
      </c>
      <c r="AW40" s="18">
        <f>BB40+BG40+BL40+BQ40+BV40+CA40+CF40+CK40+CZ40+DE40+DJ40+DN40+DR40+DW40</f>
        <v>0</v>
      </c>
      <c r="AX40" s="18">
        <v>342689.86</v>
      </c>
      <c r="AY40" s="19" t="str">
        <f t="shared" si="20"/>
        <v xml:space="preserve"> </v>
      </c>
      <c r="AZ40" s="19">
        <f t="shared" si="21"/>
        <v>0</v>
      </c>
      <c r="BA40" s="18"/>
      <c r="BB40" s="18"/>
      <c r="BC40" s="18">
        <v>102490.09</v>
      </c>
      <c r="BD40" s="19" t="str">
        <f t="shared" si="22"/>
        <v xml:space="preserve"> </v>
      </c>
      <c r="BE40" s="19">
        <f t="shared" si="23"/>
        <v>0</v>
      </c>
      <c r="BF40" s="18"/>
      <c r="BG40" s="18"/>
      <c r="BH40" s="18"/>
      <c r="BI40" s="19" t="str">
        <f t="shared" si="24"/>
        <v xml:space="preserve"> </v>
      </c>
      <c r="BJ40" s="19" t="str">
        <f t="shared" si="25"/>
        <v xml:space="preserve"> </v>
      </c>
      <c r="BK40" s="18"/>
      <c r="BL40" s="18"/>
      <c r="BM40" s="18"/>
      <c r="BN40" s="19" t="str">
        <f t="shared" si="26"/>
        <v xml:space="preserve"> </v>
      </c>
      <c r="BO40" s="19" t="str">
        <f t="shared" si="27"/>
        <v xml:space="preserve"> </v>
      </c>
      <c r="BP40" s="18"/>
      <c r="BQ40" s="18"/>
      <c r="BR40" s="18"/>
      <c r="BS40" s="19" t="str">
        <f t="shared" si="28"/>
        <v xml:space="preserve"> </v>
      </c>
      <c r="BT40" s="19" t="str">
        <f t="shared" si="29"/>
        <v xml:space="preserve"> </v>
      </c>
      <c r="BU40" s="18"/>
      <c r="BV40" s="18"/>
      <c r="BW40" s="18"/>
      <c r="BX40" s="19"/>
      <c r="BY40" s="19" t="str">
        <f t="shared" si="31"/>
        <v xml:space="preserve"> </v>
      </c>
      <c r="BZ40" s="18"/>
      <c r="CA40" s="18"/>
      <c r="CB40" s="18"/>
      <c r="CC40" s="19" t="str">
        <f t="shared" si="32"/>
        <v xml:space="preserve"> </v>
      </c>
      <c r="CD40" s="19" t="str">
        <f t="shared" si="33"/>
        <v xml:space="preserve"> </v>
      </c>
      <c r="CE40" s="18"/>
      <c r="CF40" s="18"/>
      <c r="CG40" s="18"/>
      <c r="CH40" s="19"/>
      <c r="CI40" s="19" t="str">
        <f t="shared" si="35"/>
        <v xml:space="preserve"> </v>
      </c>
      <c r="CJ40" s="18">
        <f t="shared" ref="CJ40:CK44" si="72">CO40+CT40</f>
        <v>0</v>
      </c>
      <c r="CK40" s="18">
        <f t="shared" si="72"/>
        <v>0</v>
      </c>
      <c r="CL40" s="18">
        <v>240199.77</v>
      </c>
      <c r="CM40" s="19" t="str">
        <f t="shared" si="36"/>
        <v xml:space="preserve"> </v>
      </c>
      <c r="CN40" s="19">
        <f t="shared" si="37"/>
        <v>0</v>
      </c>
      <c r="CO40" s="18"/>
      <c r="CP40" s="18"/>
      <c r="CQ40" s="18">
        <v>240199.77</v>
      </c>
      <c r="CR40" s="19" t="str">
        <f t="shared" si="38"/>
        <v xml:space="preserve"> </v>
      </c>
      <c r="CS40" s="19">
        <f t="shared" si="39"/>
        <v>0</v>
      </c>
      <c r="CT40" s="18"/>
      <c r="CU40" s="18"/>
      <c r="CV40" s="18"/>
      <c r="CW40" s="19" t="str">
        <f t="shared" si="40"/>
        <v xml:space="preserve"> </v>
      </c>
      <c r="CX40" s="19" t="str">
        <f t="shared" si="41"/>
        <v xml:space="preserve"> </v>
      </c>
      <c r="CY40" s="18"/>
      <c r="CZ40" s="18"/>
      <c r="DA40" s="18"/>
      <c r="DB40" s="19" t="str">
        <f t="shared" si="42"/>
        <v xml:space="preserve"> </v>
      </c>
      <c r="DC40" s="19" t="str">
        <f t="shared" si="43"/>
        <v xml:space="preserve"> </v>
      </c>
      <c r="DD40" s="18"/>
      <c r="DE40" s="18"/>
      <c r="DF40" s="18"/>
      <c r="DG40" s="19" t="str">
        <f t="shared" si="44"/>
        <v xml:space="preserve"> </v>
      </c>
      <c r="DH40" s="19" t="str">
        <f t="shared" si="45"/>
        <v xml:space="preserve"> </v>
      </c>
      <c r="DI40" s="18"/>
      <c r="DJ40" s="18"/>
      <c r="DK40" s="18"/>
      <c r="DL40" s="19" t="str">
        <f t="shared" si="46"/>
        <v xml:space="preserve"> </v>
      </c>
      <c r="DM40" s="19" t="str">
        <f t="shared" si="47"/>
        <v xml:space="preserve"> </v>
      </c>
      <c r="DN40" s="18"/>
      <c r="DO40" s="18"/>
      <c r="DP40" s="19" t="str">
        <f t="shared" si="55"/>
        <v xml:space="preserve"> </v>
      </c>
      <c r="DQ40" s="18"/>
      <c r="DR40" s="18"/>
      <c r="DS40" s="18"/>
      <c r="DT40" s="19" t="str">
        <f t="shared" si="48"/>
        <v xml:space="preserve"> </v>
      </c>
      <c r="DU40" s="19" t="str">
        <f t="shared" si="49"/>
        <v xml:space="preserve"> </v>
      </c>
      <c r="DV40" s="18"/>
      <c r="DW40" s="18"/>
      <c r="DX40" s="18"/>
      <c r="DY40" s="19" t="str">
        <f t="shared" si="50"/>
        <v xml:space="preserve"> </v>
      </c>
      <c r="DZ40" s="19" t="str">
        <f t="shared" si="51"/>
        <v xml:space="preserve"> </v>
      </c>
    </row>
    <row r="41" spans="1:130" s="21" customFormat="1" ht="17.25" customHeight="1" outlineLevel="1" x14ac:dyDescent="0.25">
      <c r="A41" s="16">
        <v>51</v>
      </c>
      <c r="B41" s="23" t="s">
        <v>70</v>
      </c>
      <c r="C41" s="18">
        <v>12136648.810000001</v>
      </c>
      <c r="D41" s="18">
        <v>2607331.06</v>
      </c>
      <c r="E41" s="18">
        <v>2699884.11</v>
      </c>
      <c r="F41" s="19">
        <f t="shared" si="2"/>
        <v>0.21483121912959099</v>
      </c>
      <c r="G41" s="19">
        <f t="shared" si="3"/>
        <v>0.96571962120255606</v>
      </c>
      <c r="H41" s="18"/>
      <c r="I41" s="18"/>
      <c r="J41" s="18">
        <v>2413638.71</v>
      </c>
      <c r="K41" s="19" t="str">
        <f t="shared" si="4"/>
        <v xml:space="preserve"> </v>
      </c>
      <c r="L41" s="19">
        <f t="shared" si="5"/>
        <v>0</v>
      </c>
      <c r="M41" s="18">
        <v>3501516.59</v>
      </c>
      <c r="N41" s="18">
        <v>1067733.69</v>
      </c>
      <c r="O41" s="18">
        <v>1064876.2</v>
      </c>
      <c r="P41" s="19">
        <f t="shared" si="6"/>
        <v>0.30493463690828893</v>
      </c>
      <c r="Q41" s="19">
        <f t="shared" si="7"/>
        <v>1.0026834011315118</v>
      </c>
      <c r="R41" s="18"/>
      <c r="S41" s="18"/>
      <c r="T41" s="18"/>
      <c r="U41" s="19" t="str">
        <f t="shared" si="8"/>
        <v xml:space="preserve"> </v>
      </c>
      <c r="V41" s="19" t="str">
        <f t="shared" si="9"/>
        <v xml:space="preserve"> </v>
      </c>
      <c r="W41" s="18"/>
      <c r="X41" s="18"/>
      <c r="Y41" s="18"/>
      <c r="Z41" s="19" t="str">
        <f t="shared" si="10"/>
        <v xml:space="preserve"> </v>
      </c>
      <c r="AA41" s="19" t="str">
        <f t="shared" si="11"/>
        <v xml:space="preserve"> </v>
      </c>
      <c r="AB41" s="18"/>
      <c r="AC41" s="18"/>
      <c r="AD41" s="18">
        <v>2408.6999999999998</v>
      </c>
      <c r="AE41" s="19" t="str">
        <f t="shared" si="12"/>
        <v xml:space="preserve"> </v>
      </c>
      <c r="AF41" s="19">
        <f t="shared" si="13"/>
        <v>0</v>
      </c>
      <c r="AG41" s="18">
        <v>973000</v>
      </c>
      <c r="AH41" s="18">
        <v>94111.16</v>
      </c>
      <c r="AI41" s="18">
        <v>232815.69</v>
      </c>
      <c r="AJ41" s="19">
        <f t="shared" si="14"/>
        <v>9.6722672147995889E-2</v>
      </c>
      <c r="AK41" s="19">
        <f t="shared" si="15"/>
        <v>0.4042303162643377</v>
      </c>
      <c r="AL41" s="18">
        <v>7298000</v>
      </c>
      <c r="AM41" s="18">
        <v>1317853.76</v>
      </c>
      <c r="AN41" s="18">
        <v>1113538.1200000001</v>
      </c>
      <c r="AO41" s="19">
        <f t="shared" si="16"/>
        <v>0.18057738558509182</v>
      </c>
      <c r="AP41" s="19">
        <f t="shared" si="17"/>
        <v>1.1834832919774672</v>
      </c>
      <c r="AQ41" s="18"/>
      <c r="AR41" s="18"/>
      <c r="AS41" s="18"/>
      <c r="AT41" s="19" t="str">
        <f t="shared" si="18"/>
        <v xml:space="preserve"> </v>
      </c>
      <c r="AU41" s="19" t="str">
        <f t="shared" si="19"/>
        <v xml:space="preserve"> </v>
      </c>
      <c r="AV41" s="18">
        <f>BA41+BF41+BK41+BP41+BU41+BZ41+CE41+CJ41+CY41+DD41+DI41+DQ41+DV41</f>
        <v>0</v>
      </c>
      <c r="AW41" s="18">
        <f>BB41+BG41+BL41+BQ41+BV41+CA41+CF41+CK41+CZ41+DE41+DJ41+DN41+DR41+DW41</f>
        <v>0</v>
      </c>
      <c r="AX41" s="18">
        <v>286245.40000000002</v>
      </c>
      <c r="AY41" s="19" t="str">
        <f t="shared" si="20"/>
        <v xml:space="preserve"> </v>
      </c>
      <c r="AZ41" s="19">
        <f t="shared" si="21"/>
        <v>0</v>
      </c>
      <c r="BA41" s="18"/>
      <c r="BB41" s="18"/>
      <c r="BC41" s="18"/>
      <c r="BD41" s="19" t="str">
        <f t="shared" si="22"/>
        <v xml:space="preserve"> </v>
      </c>
      <c r="BE41" s="19" t="str">
        <f t="shared" si="23"/>
        <v xml:space="preserve"> </v>
      </c>
      <c r="BF41" s="18"/>
      <c r="BG41" s="18"/>
      <c r="BH41" s="18"/>
      <c r="BI41" s="19" t="str">
        <f t="shared" si="24"/>
        <v xml:space="preserve"> </v>
      </c>
      <c r="BJ41" s="19" t="str">
        <f t="shared" si="25"/>
        <v xml:space="preserve"> </v>
      </c>
      <c r="BK41" s="18"/>
      <c r="BL41" s="18"/>
      <c r="BM41" s="18"/>
      <c r="BN41" s="19" t="str">
        <f t="shared" si="26"/>
        <v xml:space="preserve"> </v>
      </c>
      <c r="BO41" s="19" t="str">
        <f t="shared" si="27"/>
        <v xml:space="preserve"> </v>
      </c>
      <c r="BP41" s="18"/>
      <c r="BQ41" s="18"/>
      <c r="BR41" s="18"/>
      <c r="BS41" s="19" t="str">
        <f t="shared" si="28"/>
        <v xml:space="preserve"> </v>
      </c>
      <c r="BT41" s="19" t="str">
        <f t="shared" si="29"/>
        <v xml:space="preserve"> </v>
      </c>
      <c r="BU41" s="18"/>
      <c r="BV41" s="18"/>
      <c r="BW41" s="18"/>
      <c r="BX41" s="19" t="str">
        <f t="shared" si="30"/>
        <v xml:space="preserve"> </v>
      </c>
      <c r="BY41" s="19" t="str">
        <f t="shared" si="31"/>
        <v xml:space="preserve"> </v>
      </c>
      <c r="BZ41" s="18"/>
      <c r="CA41" s="18"/>
      <c r="CB41" s="18"/>
      <c r="CC41" s="19" t="str">
        <f t="shared" si="32"/>
        <v xml:space="preserve"> </v>
      </c>
      <c r="CD41" s="19" t="str">
        <f t="shared" si="33"/>
        <v xml:space="preserve"> </v>
      </c>
      <c r="CE41" s="18"/>
      <c r="CF41" s="18"/>
      <c r="CG41" s="18">
        <v>286245.40000000002</v>
      </c>
      <c r="CH41" s="19" t="str">
        <f t="shared" si="34"/>
        <v xml:space="preserve"> </v>
      </c>
      <c r="CI41" s="19">
        <f t="shared" si="35"/>
        <v>0</v>
      </c>
      <c r="CJ41" s="18">
        <f t="shared" si="72"/>
        <v>0</v>
      </c>
      <c r="CK41" s="18">
        <f t="shared" si="72"/>
        <v>0</v>
      </c>
      <c r="CL41" s="18">
        <v>0</v>
      </c>
      <c r="CM41" s="19" t="str">
        <f t="shared" si="36"/>
        <v xml:space="preserve"> </v>
      </c>
      <c r="CN41" s="19" t="str">
        <f t="shared" si="37"/>
        <v xml:space="preserve"> </v>
      </c>
      <c r="CO41" s="18"/>
      <c r="CP41" s="18"/>
      <c r="CQ41" s="18"/>
      <c r="CR41" s="19" t="str">
        <f t="shared" si="38"/>
        <v xml:space="preserve"> </v>
      </c>
      <c r="CS41" s="19" t="str">
        <f t="shared" si="39"/>
        <v xml:space="preserve"> </v>
      </c>
      <c r="CT41" s="18"/>
      <c r="CU41" s="18"/>
      <c r="CV41" s="18"/>
      <c r="CW41" s="19" t="str">
        <f t="shared" si="40"/>
        <v xml:space="preserve"> </v>
      </c>
      <c r="CX41" s="19" t="str">
        <f t="shared" si="41"/>
        <v xml:space="preserve"> </v>
      </c>
      <c r="CY41" s="18"/>
      <c r="CZ41" s="18"/>
      <c r="DA41" s="18"/>
      <c r="DB41" s="19" t="str">
        <f t="shared" si="42"/>
        <v xml:space="preserve"> </v>
      </c>
      <c r="DC41" s="19" t="str">
        <f t="shared" si="43"/>
        <v xml:space="preserve"> </v>
      </c>
      <c r="DD41" s="18"/>
      <c r="DE41" s="18"/>
      <c r="DF41" s="18"/>
      <c r="DG41" s="19" t="str">
        <f t="shared" si="44"/>
        <v xml:space="preserve"> </v>
      </c>
      <c r="DH41" s="19" t="str">
        <f t="shared" si="45"/>
        <v xml:space="preserve"> </v>
      </c>
      <c r="DI41" s="18"/>
      <c r="DJ41" s="18"/>
      <c r="DK41" s="18"/>
      <c r="DL41" s="19" t="str">
        <f t="shared" si="46"/>
        <v xml:space="preserve"> </v>
      </c>
      <c r="DM41" s="19" t="str">
        <f t="shared" si="47"/>
        <v xml:space="preserve"> </v>
      </c>
      <c r="DN41" s="18"/>
      <c r="DO41" s="18"/>
      <c r="DP41" s="19" t="str">
        <f t="shared" si="55"/>
        <v xml:space="preserve"> </v>
      </c>
      <c r="DQ41" s="18"/>
      <c r="DR41" s="18"/>
      <c r="DS41" s="18"/>
      <c r="DT41" s="19" t="str">
        <f t="shared" si="48"/>
        <v xml:space="preserve"> </v>
      </c>
      <c r="DU41" s="19" t="str">
        <f t="shared" si="49"/>
        <v xml:space="preserve"> </v>
      </c>
      <c r="DV41" s="18"/>
      <c r="DW41" s="18"/>
      <c r="DX41" s="18"/>
      <c r="DY41" s="19" t="str">
        <f t="shared" si="50"/>
        <v xml:space="preserve"> </v>
      </c>
      <c r="DZ41" s="19" t="str">
        <f t="shared" si="51"/>
        <v xml:space="preserve"> </v>
      </c>
    </row>
    <row r="42" spans="1:130" s="21" customFormat="1" ht="16.5" customHeight="1" outlineLevel="1" x14ac:dyDescent="0.25">
      <c r="A42" s="16">
        <v>52</v>
      </c>
      <c r="B42" s="17" t="s">
        <v>71</v>
      </c>
      <c r="C42" s="18">
        <v>1978986.92</v>
      </c>
      <c r="D42" s="18">
        <v>832428.21</v>
      </c>
      <c r="E42" s="18">
        <v>442694.64</v>
      </c>
      <c r="F42" s="19">
        <f t="shared" si="2"/>
        <v>0.42063350777477598</v>
      </c>
      <c r="G42" s="19">
        <f t="shared" si="3"/>
        <v>1.8803665885812395</v>
      </c>
      <c r="H42" s="18"/>
      <c r="I42" s="18"/>
      <c r="J42" s="18">
        <v>347860.31</v>
      </c>
      <c r="K42" s="19" t="str">
        <f t="shared" si="4"/>
        <v xml:space="preserve"> </v>
      </c>
      <c r="L42" s="19">
        <f t="shared" si="5"/>
        <v>0</v>
      </c>
      <c r="M42" s="18">
        <v>510800</v>
      </c>
      <c r="N42" s="18">
        <v>223845.31</v>
      </c>
      <c r="O42" s="18">
        <v>190946.83</v>
      </c>
      <c r="P42" s="19">
        <f t="shared" si="6"/>
        <v>0.4382249608457322</v>
      </c>
      <c r="Q42" s="19">
        <f t="shared" si="7"/>
        <v>1.1722913127177865</v>
      </c>
      <c r="R42" s="18"/>
      <c r="S42" s="18"/>
      <c r="T42" s="18"/>
      <c r="U42" s="19" t="str">
        <f t="shared" si="8"/>
        <v xml:space="preserve"> </v>
      </c>
      <c r="V42" s="19" t="str">
        <f t="shared" si="9"/>
        <v xml:space="preserve"> </v>
      </c>
      <c r="W42" s="18"/>
      <c r="X42" s="18"/>
      <c r="Y42" s="18"/>
      <c r="Z42" s="19" t="str">
        <f t="shared" si="10"/>
        <v xml:space="preserve"> </v>
      </c>
      <c r="AA42" s="19" t="str">
        <f t="shared" si="11"/>
        <v xml:space="preserve"> </v>
      </c>
      <c r="AB42" s="18"/>
      <c r="AC42" s="18"/>
      <c r="AD42" s="18"/>
      <c r="AE42" s="19"/>
      <c r="AF42" s="19" t="str">
        <f t="shared" si="13"/>
        <v xml:space="preserve"> </v>
      </c>
      <c r="AG42" s="18">
        <v>391000</v>
      </c>
      <c r="AH42" s="18">
        <v>51788.3</v>
      </c>
      <c r="AI42" s="18">
        <v>35012.76</v>
      </c>
      <c r="AJ42" s="19">
        <f t="shared" si="14"/>
        <v>0.13245089514066496</v>
      </c>
      <c r="AK42" s="19">
        <f t="shared" si="15"/>
        <v>1.4791264670365889</v>
      </c>
      <c r="AL42" s="18">
        <v>560000</v>
      </c>
      <c r="AM42" s="18">
        <v>146181.15</v>
      </c>
      <c r="AN42" s="18">
        <v>121900.72</v>
      </c>
      <c r="AO42" s="19">
        <f t="shared" si="16"/>
        <v>0.26103776785714283</v>
      </c>
      <c r="AP42" s="19">
        <f t="shared" si="17"/>
        <v>1.1991820064721521</v>
      </c>
      <c r="AQ42" s="18"/>
      <c r="AR42" s="18"/>
      <c r="AS42" s="18"/>
      <c r="AT42" s="19" t="str">
        <f t="shared" si="18"/>
        <v xml:space="preserve"> </v>
      </c>
      <c r="AU42" s="19" t="str">
        <f t="shared" si="19"/>
        <v xml:space="preserve"> </v>
      </c>
      <c r="AV42" s="18">
        <f>BA42+BF42+BK42+BP42+BU42+BZ42+CE42+CJ42+CY42+DD42+DI42+DQ42+DV42</f>
        <v>0</v>
      </c>
      <c r="AW42" s="18">
        <f>BB42+BG42+BL42+BQ42+BV42+CA42+CF42+CK42+CZ42+DE42+DJ42+DN42+DR42+DW42</f>
        <v>0</v>
      </c>
      <c r="AX42" s="18">
        <v>94834.33</v>
      </c>
      <c r="AY42" s="19" t="str">
        <f t="shared" si="20"/>
        <v xml:space="preserve"> </v>
      </c>
      <c r="AZ42" s="19">
        <f t="shared" si="21"/>
        <v>0</v>
      </c>
      <c r="BA42" s="18"/>
      <c r="BB42" s="18"/>
      <c r="BC42" s="18"/>
      <c r="BD42" s="19" t="str">
        <f t="shared" si="22"/>
        <v xml:space="preserve"> </v>
      </c>
      <c r="BE42" s="19" t="str">
        <f t="shared" si="23"/>
        <v xml:space="preserve"> </v>
      </c>
      <c r="BF42" s="18"/>
      <c r="BG42" s="18"/>
      <c r="BH42" s="18"/>
      <c r="BI42" s="19" t="str">
        <f t="shared" si="24"/>
        <v xml:space="preserve"> </v>
      </c>
      <c r="BJ42" s="19" t="str">
        <f t="shared" si="25"/>
        <v xml:space="preserve"> </v>
      </c>
      <c r="BK42" s="18"/>
      <c r="BL42" s="18"/>
      <c r="BM42" s="18">
        <v>94834.33</v>
      </c>
      <c r="BN42" s="19" t="str">
        <f t="shared" si="26"/>
        <v xml:space="preserve"> </v>
      </c>
      <c r="BO42" s="19">
        <f t="shared" si="27"/>
        <v>0</v>
      </c>
      <c r="BP42" s="18"/>
      <c r="BQ42" s="18"/>
      <c r="BR42" s="18"/>
      <c r="BS42" s="19" t="str">
        <f t="shared" si="28"/>
        <v xml:space="preserve"> </v>
      </c>
      <c r="BT42" s="19" t="str">
        <f t="shared" si="29"/>
        <v xml:space="preserve"> </v>
      </c>
      <c r="BU42" s="18"/>
      <c r="BV42" s="18"/>
      <c r="BW42" s="18"/>
      <c r="BX42" s="19" t="str">
        <f t="shared" si="30"/>
        <v xml:space="preserve"> </v>
      </c>
      <c r="BY42" s="19" t="str">
        <f t="shared" si="31"/>
        <v xml:space="preserve"> </v>
      </c>
      <c r="BZ42" s="18"/>
      <c r="CA42" s="18"/>
      <c r="CB42" s="18"/>
      <c r="CC42" s="19" t="str">
        <f t="shared" si="32"/>
        <v xml:space="preserve"> </v>
      </c>
      <c r="CD42" s="19" t="str">
        <f t="shared" si="33"/>
        <v xml:space="preserve"> </v>
      </c>
      <c r="CE42" s="18"/>
      <c r="CF42" s="18"/>
      <c r="CG42" s="18"/>
      <c r="CH42" s="19" t="str">
        <f t="shared" si="34"/>
        <v xml:space="preserve"> </v>
      </c>
      <c r="CI42" s="19" t="str">
        <f t="shared" si="35"/>
        <v xml:space="preserve"> </v>
      </c>
      <c r="CJ42" s="18">
        <f t="shared" si="72"/>
        <v>0</v>
      </c>
      <c r="CK42" s="18">
        <f t="shared" si="72"/>
        <v>0</v>
      </c>
      <c r="CL42" s="18">
        <v>0</v>
      </c>
      <c r="CM42" s="19" t="str">
        <f t="shared" si="36"/>
        <v xml:space="preserve"> </v>
      </c>
      <c r="CN42" s="19" t="str">
        <f t="shared" si="37"/>
        <v xml:space="preserve"> </v>
      </c>
      <c r="CO42" s="18"/>
      <c r="CP42" s="18"/>
      <c r="CQ42" s="18"/>
      <c r="CR42" s="19" t="str">
        <f t="shared" si="38"/>
        <v xml:space="preserve"> </v>
      </c>
      <c r="CS42" s="19" t="str">
        <f t="shared" si="39"/>
        <v xml:space="preserve"> </v>
      </c>
      <c r="CT42" s="18"/>
      <c r="CU42" s="18"/>
      <c r="CV42" s="18"/>
      <c r="CW42" s="19" t="str">
        <f t="shared" si="40"/>
        <v xml:space="preserve"> </v>
      </c>
      <c r="CX42" s="19" t="str">
        <f t="shared" si="41"/>
        <v xml:space="preserve"> </v>
      </c>
      <c r="CY42" s="18"/>
      <c r="CZ42" s="18"/>
      <c r="DA42" s="18"/>
      <c r="DB42" s="19" t="str">
        <f t="shared" si="42"/>
        <v xml:space="preserve"> </v>
      </c>
      <c r="DC42" s="19" t="str">
        <f t="shared" si="43"/>
        <v xml:space="preserve"> </v>
      </c>
      <c r="DD42" s="18"/>
      <c r="DE42" s="18"/>
      <c r="DF42" s="18"/>
      <c r="DG42" s="19" t="str">
        <f t="shared" si="44"/>
        <v xml:space="preserve"> </v>
      </c>
      <c r="DH42" s="19" t="str">
        <f t="shared" si="45"/>
        <v xml:space="preserve"> </v>
      </c>
      <c r="DI42" s="18"/>
      <c r="DJ42" s="18"/>
      <c r="DK42" s="18"/>
      <c r="DL42" s="19" t="str">
        <f t="shared" si="46"/>
        <v xml:space="preserve"> </v>
      </c>
      <c r="DM42" s="19" t="str">
        <f t="shared" si="47"/>
        <v xml:space="preserve"> </v>
      </c>
      <c r="DN42" s="18"/>
      <c r="DO42" s="18"/>
      <c r="DP42" s="19" t="str">
        <f t="shared" si="55"/>
        <v xml:space="preserve"> </v>
      </c>
      <c r="DQ42" s="18"/>
      <c r="DR42" s="18"/>
      <c r="DS42" s="18"/>
      <c r="DT42" s="19" t="str">
        <f t="shared" si="48"/>
        <v xml:space="preserve"> </v>
      </c>
      <c r="DU42" s="19" t="str">
        <f t="shared" si="49"/>
        <v xml:space="preserve"> </v>
      </c>
      <c r="DV42" s="18"/>
      <c r="DW42" s="18"/>
      <c r="DX42" s="18"/>
      <c r="DY42" s="19" t="str">
        <f t="shared" si="50"/>
        <v xml:space="preserve"> </v>
      </c>
      <c r="DZ42" s="19" t="str">
        <f t="shared" si="51"/>
        <v xml:space="preserve"> </v>
      </c>
    </row>
    <row r="43" spans="1:130" s="21" customFormat="1" ht="16.5" customHeight="1" outlineLevel="1" x14ac:dyDescent="0.25">
      <c r="A43" s="16">
        <v>53</v>
      </c>
      <c r="B43" s="23" t="s">
        <v>72</v>
      </c>
      <c r="C43" s="18">
        <v>6037588.7999999998</v>
      </c>
      <c r="D43" s="18">
        <v>1993293.46</v>
      </c>
      <c r="E43" s="22">
        <v>1723656.54</v>
      </c>
      <c r="F43" s="19">
        <f t="shared" si="2"/>
        <v>0.33014727004926203</v>
      </c>
      <c r="G43" s="19">
        <f t="shared" si="3"/>
        <v>1.1564330907826914</v>
      </c>
      <c r="H43" s="18"/>
      <c r="I43" s="18"/>
      <c r="J43" s="18">
        <v>1674935.54</v>
      </c>
      <c r="K43" s="19" t="str">
        <f t="shared" si="4"/>
        <v xml:space="preserve"> </v>
      </c>
      <c r="L43" s="19">
        <f t="shared" si="5"/>
        <v>0</v>
      </c>
      <c r="M43" s="18">
        <v>3063000</v>
      </c>
      <c r="N43" s="18">
        <v>1339854.04</v>
      </c>
      <c r="O43" s="18">
        <v>1208940.71</v>
      </c>
      <c r="P43" s="19">
        <f t="shared" si="6"/>
        <v>0.43743194253999346</v>
      </c>
      <c r="Q43" s="19">
        <f t="shared" si="7"/>
        <v>1.108287634717835</v>
      </c>
      <c r="R43" s="18"/>
      <c r="S43" s="18"/>
      <c r="T43" s="18"/>
      <c r="U43" s="19" t="str">
        <f t="shared" si="8"/>
        <v xml:space="preserve"> </v>
      </c>
      <c r="V43" s="19" t="str">
        <f t="shared" si="9"/>
        <v xml:space="preserve"> </v>
      </c>
      <c r="W43" s="18"/>
      <c r="X43" s="18"/>
      <c r="Y43" s="18"/>
      <c r="Z43" s="19" t="str">
        <f t="shared" si="10"/>
        <v xml:space="preserve"> </v>
      </c>
      <c r="AA43" s="19" t="str">
        <f t="shared" si="11"/>
        <v xml:space="preserve"> </v>
      </c>
      <c r="AB43" s="18"/>
      <c r="AC43" s="18"/>
      <c r="AD43" s="18">
        <v>3639</v>
      </c>
      <c r="AE43" s="19" t="str">
        <f t="shared" ref="AE43:AE44" si="73">IF(AC43&lt;=0," ",IF(AC43/AB43*100&gt;200,"СВ.200",AC43/AB43))</f>
        <v xml:space="preserve"> </v>
      </c>
      <c r="AF43" s="19">
        <f t="shared" si="13"/>
        <v>0</v>
      </c>
      <c r="AG43" s="18">
        <v>500000</v>
      </c>
      <c r="AH43" s="18">
        <v>23801.69</v>
      </c>
      <c r="AI43" s="18">
        <v>101874.06</v>
      </c>
      <c r="AJ43" s="19">
        <f t="shared" si="14"/>
        <v>4.7603380000000001E-2</v>
      </c>
      <c r="AK43" s="19">
        <f t="shared" si="15"/>
        <v>0.23363837663876358</v>
      </c>
      <c r="AL43" s="18">
        <v>2130000</v>
      </c>
      <c r="AM43" s="18">
        <v>514658.75</v>
      </c>
      <c r="AN43" s="18">
        <v>360481.77</v>
      </c>
      <c r="AO43" s="19">
        <f t="shared" si="16"/>
        <v>0.24162382629107981</v>
      </c>
      <c r="AP43" s="19">
        <f t="shared" si="17"/>
        <v>1.4276970233473942</v>
      </c>
      <c r="AQ43" s="18"/>
      <c r="AR43" s="18"/>
      <c r="AS43" s="18"/>
      <c r="AT43" s="19" t="str">
        <f t="shared" si="18"/>
        <v xml:space="preserve"> </v>
      </c>
      <c r="AU43" s="19" t="str">
        <f t="shared" si="19"/>
        <v xml:space="preserve"> </v>
      </c>
      <c r="AV43" s="18">
        <f t="shared" ref="AV43:AV44" si="74">BA43+BF43+BK43+BP43+BU43+BZ43+CE43+CJ43+CY43+DD43+DI43+DQ43+DV43</f>
        <v>0</v>
      </c>
      <c r="AW43" s="18">
        <f>BB43+BG43+BL43+BQ43+BV43+CA43+CF43+CK43+CZ43+DE43+DJ43+DN43+DR43+DW43</f>
        <v>0</v>
      </c>
      <c r="AX43" s="18">
        <v>48721</v>
      </c>
      <c r="AY43" s="19" t="str">
        <f t="shared" si="20"/>
        <v xml:space="preserve"> </v>
      </c>
      <c r="AZ43" s="19">
        <f t="shared" si="21"/>
        <v>0</v>
      </c>
      <c r="BA43" s="18"/>
      <c r="BB43" s="18"/>
      <c r="BC43" s="18"/>
      <c r="BD43" s="19" t="str">
        <f t="shared" si="22"/>
        <v xml:space="preserve"> </v>
      </c>
      <c r="BE43" s="19" t="str">
        <f t="shared" si="23"/>
        <v xml:space="preserve"> </v>
      </c>
      <c r="BF43" s="18"/>
      <c r="BG43" s="18"/>
      <c r="BH43" s="18"/>
      <c r="BI43" s="19" t="str">
        <f t="shared" si="24"/>
        <v xml:space="preserve"> </v>
      </c>
      <c r="BJ43" s="19" t="str">
        <f t="shared" si="25"/>
        <v xml:space="preserve"> </v>
      </c>
      <c r="BK43" s="18"/>
      <c r="BL43" s="18"/>
      <c r="BM43" s="18">
        <v>48721</v>
      </c>
      <c r="BN43" s="19" t="str">
        <f t="shared" si="26"/>
        <v xml:space="preserve"> </v>
      </c>
      <c r="BO43" s="19">
        <f t="shared" si="27"/>
        <v>0</v>
      </c>
      <c r="BP43" s="18"/>
      <c r="BQ43" s="18"/>
      <c r="BR43" s="18"/>
      <c r="BS43" s="19" t="str">
        <f t="shared" si="28"/>
        <v xml:space="preserve"> </v>
      </c>
      <c r="BT43" s="19" t="str">
        <f t="shared" si="29"/>
        <v xml:space="preserve"> </v>
      </c>
      <c r="BU43" s="18"/>
      <c r="BV43" s="18"/>
      <c r="BW43" s="18"/>
      <c r="BX43" s="19" t="str">
        <f t="shared" si="30"/>
        <v xml:space="preserve"> </v>
      </c>
      <c r="BY43" s="19" t="str">
        <f t="shared" si="31"/>
        <v xml:space="preserve"> </v>
      </c>
      <c r="BZ43" s="18"/>
      <c r="CA43" s="18"/>
      <c r="CB43" s="18"/>
      <c r="CC43" s="19" t="str">
        <f t="shared" si="32"/>
        <v xml:space="preserve"> </v>
      </c>
      <c r="CD43" s="19" t="str">
        <f t="shared" si="33"/>
        <v xml:space="preserve"> </v>
      </c>
      <c r="CE43" s="18"/>
      <c r="CF43" s="18"/>
      <c r="CG43" s="18"/>
      <c r="CH43" s="19" t="str">
        <f t="shared" si="34"/>
        <v xml:space="preserve"> </v>
      </c>
      <c r="CI43" s="19" t="str">
        <f t="shared" si="35"/>
        <v xml:space="preserve"> </v>
      </c>
      <c r="CJ43" s="18">
        <f t="shared" si="72"/>
        <v>0</v>
      </c>
      <c r="CK43" s="18">
        <f t="shared" si="72"/>
        <v>0</v>
      </c>
      <c r="CL43" s="18">
        <v>0</v>
      </c>
      <c r="CM43" s="19" t="str">
        <f t="shared" si="36"/>
        <v xml:space="preserve"> </v>
      </c>
      <c r="CN43" s="19" t="str">
        <f t="shared" si="37"/>
        <v xml:space="preserve"> </v>
      </c>
      <c r="CO43" s="18"/>
      <c r="CP43" s="18"/>
      <c r="CQ43" s="18"/>
      <c r="CR43" s="19" t="str">
        <f t="shared" si="38"/>
        <v xml:space="preserve"> </v>
      </c>
      <c r="CS43" s="19" t="str">
        <f t="shared" si="39"/>
        <v xml:space="preserve"> </v>
      </c>
      <c r="CT43" s="18"/>
      <c r="CU43" s="18"/>
      <c r="CV43" s="18"/>
      <c r="CW43" s="19" t="str">
        <f t="shared" si="40"/>
        <v xml:space="preserve"> </v>
      </c>
      <c r="CX43" s="19" t="str">
        <f t="shared" si="41"/>
        <v xml:space="preserve"> </v>
      </c>
      <c r="CY43" s="18"/>
      <c r="CZ43" s="18"/>
      <c r="DA43" s="18"/>
      <c r="DB43" s="19" t="str">
        <f t="shared" si="42"/>
        <v xml:space="preserve"> </v>
      </c>
      <c r="DC43" s="19" t="str">
        <f t="shared" si="43"/>
        <v xml:space="preserve"> </v>
      </c>
      <c r="DD43" s="18"/>
      <c r="DE43" s="18"/>
      <c r="DF43" s="18"/>
      <c r="DG43" s="19" t="str">
        <f t="shared" si="44"/>
        <v xml:space="preserve"> </v>
      </c>
      <c r="DH43" s="19" t="str">
        <f t="shared" si="45"/>
        <v xml:space="preserve"> </v>
      </c>
      <c r="DI43" s="18"/>
      <c r="DJ43" s="18"/>
      <c r="DK43" s="18"/>
      <c r="DL43" s="19" t="str">
        <f t="shared" si="46"/>
        <v xml:space="preserve"> </v>
      </c>
      <c r="DM43" s="19" t="str">
        <f t="shared" si="47"/>
        <v xml:space="preserve"> </v>
      </c>
      <c r="DN43" s="18"/>
      <c r="DO43" s="18"/>
      <c r="DP43" s="19" t="str">
        <f t="shared" si="55"/>
        <v xml:space="preserve"> </v>
      </c>
      <c r="DQ43" s="18"/>
      <c r="DR43" s="18"/>
      <c r="DS43" s="18"/>
      <c r="DT43" s="19" t="str">
        <f t="shared" si="48"/>
        <v xml:space="preserve"> </v>
      </c>
      <c r="DU43" s="19" t="str">
        <f t="shared" si="49"/>
        <v xml:space="preserve"> </v>
      </c>
      <c r="DV43" s="18"/>
      <c r="DW43" s="18"/>
      <c r="DX43" s="18"/>
      <c r="DY43" s="19" t="str">
        <f t="shared" si="50"/>
        <v xml:space="preserve"> </v>
      </c>
      <c r="DZ43" s="19" t="str">
        <f t="shared" si="51"/>
        <v xml:space="preserve"> </v>
      </c>
    </row>
    <row r="44" spans="1:130" s="21" customFormat="1" ht="15.75" customHeight="1" outlineLevel="1" x14ac:dyDescent="0.25">
      <c r="A44" s="16">
        <v>54</v>
      </c>
      <c r="B44" s="17" t="s">
        <v>73</v>
      </c>
      <c r="C44" s="18">
        <v>4302226.09</v>
      </c>
      <c r="D44" s="18">
        <v>1481059.1300000001</v>
      </c>
      <c r="E44" s="18">
        <v>1176482.0399999998</v>
      </c>
      <c r="F44" s="19">
        <f t="shared" si="2"/>
        <v>0.34425413704838559</v>
      </c>
      <c r="G44" s="19">
        <f t="shared" si="3"/>
        <v>1.2588880064841452</v>
      </c>
      <c r="H44" s="18"/>
      <c r="I44" s="18"/>
      <c r="J44" s="18">
        <v>1110004.5499999998</v>
      </c>
      <c r="K44" s="19" t="str">
        <f t="shared" si="4"/>
        <v xml:space="preserve"> </v>
      </c>
      <c r="L44" s="19">
        <f t="shared" si="5"/>
        <v>0</v>
      </c>
      <c r="M44" s="18">
        <v>1791000</v>
      </c>
      <c r="N44" s="18">
        <v>881661.85</v>
      </c>
      <c r="O44" s="18">
        <v>744380.97</v>
      </c>
      <c r="P44" s="19">
        <f t="shared" si="6"/>
        <v>0.49227350642099382</v>
      </c>
      <c r="Q44" s="19">
        <f t="shared" si="7"/>
        <v>1.1844228769040133</v>
      </c>
      <c r="R44" s="18"/>
      <c r="S44" s="18"/>
      <c r="T44" s="18"/>
      <c r="U44" s="19" t="str">
        <f t="shared" si="8"/>
        <v xml:space="preserve"> </v>
      </c>
      <c r="V44" s="19" t="str">
        <f t="shared" si="9"/>
        <v xml:space="preserve"> </v>
      </c>
      <c r="W44" s="18"/>
      <c r="X44" s="18"/>
      <c r="Y44" s="18"/>
      <c r="Z44" s="19" t="str">
        <f t="shared" si="10"/>
        <v xml:space="preserve"> </v>
      </c>
      <c r="AA44" s="19" t="str">
        <f t="shared" si="11"/>
        <v xml:space="preserve"> </v>
      </c>
      <c r="AB44" s="18"/>
      <c r="AC44" s="18"/>
      <c r="AD44" s="18">
        <v>3576.6</v>
      </c>
      <c r="AE44" s="19" t="str">
        <f t="shared" si="73"/>
        <v xml:space="preserve"> </v>
      </c>
      <c r="AF44" s="19">
        <f t="shared" si="13"/>
        <v>0</v>
      </c>
      <c r="AG44" s="18">
        <v>600000</v>
      </c>
      <c r="AH44" s="18">
        <v>81425.350000000006</v>
      </c>
      <c r="AI44" s="18">
        <v>50307.07</v>
      </c>
      <c r="AJ44" s="19">
        <f t="shared" si="14"/>
        <v>0.13570891666666668</v>
      </c>
      <c r="AK44" s="19">
        <f t="shared" si="15"/>
        <v>1.6185667342582266</v>
      </c>
      <c r="AL44" s="18">
        <v>1600000</v>
      </c>
      <c r="AM44" s="18">
        <v>475593.81</v>
      </c>
      <c r="AN44" s="18">
        <v>311739.90999999997</v>
      </c>
      <c r="AO44" s="19">
        <f t="shared" si="16"/>
        <v>0.29724613124999999</v>
      </c>
      <c r="AP44" s="19">
        <f t="shared" si="17"/>
        <v>1.5256109171263956</v>
      </c>
      <c r="AQ44" s="18"/>
      <c r="AR44" s="18"/>
      <c r="AS44" s="18"/>
      <c r="AT44" s="19" t="str">
        <f t="shared" si="18"/>
        <v xml:space="preserve"> </v>
      </c>
      <c r="AU44" s="19" t="str">
        <f t="shared" si="19"/>
        <v xml:space="preserve"> </v>
      </c>
      <c r="AV44" s="18">
        <f t="shared" si="74"/>
        <v>0</v>
      </c>
      <c r="AW44" s="18">
        <f t="shared" ref="AW44" si="75">BB44+BG44+BL44+BQ44+BV44+CA44+CF44+CK44+CZ44+DE44+DJ44+DN44+DR44+DW44</f>
        <v>0</v>
      </c>
      <c r="AX44" s="18">
        <v>66477.489999999991</v>
      </c>
      <c r="AY44" s="19" t="str">
        <f t="shared" si="20"/>
        <v xml:space="preserve"> </v>
      </c>
      <c r="AZ44" s="19">
        <f t="shared" si="21"/>
        <v>0</v>
      </c>
      <c r="BA44" s="18"/>
      <c r="BB44" s="18"/>
      <c r="BC44" s="18"/>
      <c r="BD44" s="19" t="str">
        <f t="shared" si="22"/>
        <v xml:space="preserve"> </v>
      </c>
      <c r="BE44" s="19" t="str">
        <f t="shared" si="23"/>
        <v xml:space="preserve"> </v>
      </c>
      <c r="BF44" s="18"/>
      <c r="BG44" s="18"/>
      <c r="BH44" s="18"/>
      <c r="BI44" s="19" t="str">
        <f t="shared" si="24"/>
        <v xml:space="preserve"> </v>
      </c>
      <c r="BJ44" s="19" t="str">
        <f t="shared" si="25"/>
        <v xml:space="preserve"> </v>
      </c>
      <c r="BK44" s="18"/>
      <c r="BL44" s="18"/>
      <c r="BM44" s="18">
        <v>12457.9</v>
      </c>
      <c r="BN44" s="19" t="str">
        <f t="shared" si="26"/>
        <v xml:space="preserve"> </v>
      </c>
      <c r="BO44" s="19">
        <f t="shared" si="27"/>
        <v>0</v>
      </c>
      <c r="BP44" s="18"/>
      <c r="BQ44" s="18"/>
      <c r="BR44" s="18"/>
      <c r="BS44" s="19" t="str">
        <f t="shared" si="28"/>
        <v xml:space="preserve"> </v>
      </c>
      <c r="BT44" s="19" t="str">
        <f t="shared" si="29"/>
        <v xml:space="preserve"> </v>
      </c>
      <c r="BU44" s="18"/>
      <c r="BV44" s="18"/>
      <c r="BW44" s="18"/>
      <c r="BX44" s="19" t="str">
        <f t="shared" si="30"/>
        <v xml:space="preserve"> </v>
      </c>
      <c r="BY44" s="19" t="str">
        <f t="shared" si="31"/>
        <v xml:space="preserve"> </v>
      </c>
      <c r="BZ44" s="18"/>
      <c r="CA44" s="18"/>
      <c r="CB44" s="18">
        <v>54019.59</v>
      </c>
      <c r="CC44" s="19" t="str">
        <f t="shared" si="32"/>
        <v xml:space="preserve"> </v>
      </c>
      <c r="CD44" s="19">
        <f t="shared" si="33"/>
        <v>0</v>
      </c>
      <c r="CE44" s="18"/>
      <c r="CF44" s="18"/>
      <c r="CG44" s="18"/>
      <c r="CH44" s="19" t="str">
        <f t="shared" si="34"/>
        <v xml:space="preserve"> </v>
      </c>
      <c r="CI44" s="19" t="str">
        <f t="shared" si="35"/>
        <v xml:space="preserve"> </v>
      </c>
      <c r="CJ44" s="18">
        <f t="shared" si="72"/>
        <v>0</v>
      </c>
      <c r="CK44" s="18">
        <f t="shared" si="72"/>
        <v>0</v>
      </c>
      <c r="CL44" s="18">
        <v>0</v>
      </c>
      <c r="CM44" s="19" t="str">
        <f t="shared" si="36"/>
        <v xml:space="preserve"> </v>
      </c>
      <c r="CN44" s="19" t="str">
        <f t="shared" si="37"/>
        <v xml:space="preserve"> </v>
      </c>
      <c r="CO44" s="18"/>
      <c r="CP44" s="18"/>
      <c r="CQ44" s="18"/>
      <c r="CR44" s="19" t="str">
        <f t="shared" si="38"/>
        <v xml:space="preserve"> </v>
      </c>
      <c r="CS44" s="19" t="str">
        <f t="shared" si="39"/>
        <v xml:space="preserve"> </v>
      </c>
      <c r="CT44" s="18"/>
      <c r="CU44" s="18"/>
      <c r="CV44" s="18"/>
      <c r="CW44" s="19" t="str">
        <f t="shared" si="40"/>
        <v xml:space="preserve"> </v>
      </c>
      <c r="CX44" s="19" t="str">
        <f t="shared" si="41"/>
        <v xml:space="preserve"> </v>
      </c>
      <c r="CY44" s="18"/>
      <c r="CZ44" s="18"/>
      <c r="DA44" s="18"/>
      <c r="DB44" s="19" t="str">
        <f t="shared" si="42"/>
        <v xml:space="preserve"> </v>
      </c>
      <c r="DC44" s="19" t="str">
        <f t="shared" si="43"/>
        <v xml:space="preserve"> </v>
      </c>
      <c r="DD44" s="18"/>
      <c r="DE44" s="18"/>
      <c r="DF44" s="18"/>
      <c r="DG44" s="19" t="str">
        <f t="shared" si="44"/>
        <v xml:space="preserve"> </v>
      </c>
      <c r="DH44" s="19" t="str">
        <f t="shared" si="45"/>
        <v xml:space="preserve"> </v>
      </c>
      <c r="DI44" s="18"/>
      <c r="DJ44" s="18"/>
      <c r="DK44" s="18"/>
      <c r="DL44" s="19" t="str">
        <f t="shared" si="46"/>
        <v xml:space="preserve"> </v>
      </c>
      <c r="DM44" s="19" t="str">
        <f t="shared" si="47"/>
        <v xml:space="preserve"> </v>
      </c>
      <c r="DN44" s="18"/>
      <c r="DO44" s="18"/>
      <c r="DP44" s="19" t="str">
        <f t="shared" si="55"/>
        <v xml:space="preserve"> </v>
      </c>
      <c r="DQ44" s="18"/>
      <c r="DR44" s="18"/>
      <c r="DS44" s="18"/>
      <c r="DT44" s="19" t="str">
        <f t="shared" si="48"/>
        <v xml:space="preserve"> </v>
      </c>
      <c r="DU44" s="19" t="str">
        <f t="shared" si="49"/>
        <v xml:space="preserve"> </v>
      </c>
      <c r="DV44" s="18"/>
      <c r="DW44" s="18"/>
      <c r="DX44" s="18"/>
      <c r="DY44" s="19" t="str">
        <f t="shared" si="50"/>
        <v xml:space="preserve"> </v>
      </c>
      <c r="DZ44" s="19" t="str">
        <f t="shared" si="51"/>
        <v xml:space="preserve"> </v>
      </c>
    </row>
    <row r="45" spans="1:130" s="15" customFormat="1" ht="15.75" x14ac:dyDescent="0.25">
      <c r="A45" s="10"/>
      <c r="B45" s="11" t="s">
        <v>74</v>
      </c>
      <c r="C45" s="12">
        <f>SUM(C46:C50)</f>
        <v>18849916.579999998</v>
      </c>
      <c r="D45" s="12">
        <f>SUM(D46:D50)</f>
        <v>11163603.580000002</v>
      </c>
      <c r="E45" s="12">
        <v>8741925.8200000022</v>
      </c>
      <c r="F45" s="13">
        <f t="shared" si="2"/>
        <v>0.59223623259132763</v>
      </c>
      <c r="G45" s="13">
        <f t="shared" si="3"/>
        <v>1.2770187953848364</v>
      </c>
      <c r="H45" s="12">
        <f>SUM(H46:H50)</f>
        <v>0</v>
      </c>
      <c r="I45" s="12">
        <f>SUM(I46:I50)</f>
        <v>0</v>
      </c>
      <c r="J45" s="12">
        <v>8165458.9800000014</v>
      </c>
      <c r="K45" s="13" t="str">
        <f t="shared" si="4"/>
        <v xml:space="preserve"> </v>
      </c>
      <c r="L45" s="13">
        <f t="shared" si="5"/>
        <v>0</v>
      </c>
      <c r="M45" s="12">
        <f>SUM(M46:M50)</f>
        <v>16023000</v>
      </c>
      <c r="N45" s="12">
        <f>SUM(N46:N50)</f>
        <v>8969791.959999999</v>
      </c>
      <c r="O45" s="12">
        <v>7591316.0899999999</v>
      </c>
      <c r="P45" s="13">
        <f t="shared" si="6"/>
        <v>0.55980727454284462</v>
      </c>
      <c r="Q45" s="13">
        <f t="shared" si="7"/>
        <v>1.1815858875664338</v>
      </c>
      <c r="R45" s="12">
        <f>SUM(R46:R50)</f>
        <v>0</v>
      </c>
      <c r="S45" s="12">
        <f>SUM(S46:S50)</f>
        <v>0</v>
      </c>
      <c r="T45" s="12">
        <v>254968.45</v>
      </c>
      <c r="U45" s="13" t="str">
        <f t="shared" si="8"/>
        <v xml:space="preserve"> </v>
      </c>
      <c r="V45" s="13">
        <f t="shared" si="9"/>
        <v>0</v>
      </c>
      <c r="W45" s="12">
        <f>SUM(W46:W50)</f>
        <v>0</v>
      </c>
      <c r="X45" s="12">
        <f>SUM(X46:X50)</f>
        <v>0</v>
      </c>
      <c r="Y45" s="12">
        <v>0</v>
      </c>
      <c r="Z45" s="13" t="str">
        <f t="shared" si="10"/>
        <v xml:space="preserve"> </v>
      </c>
      <c r="AA45" s="13" t="str">
        <f t="shared" si="11"/>
        <v xml:space="preserve"> </v>
      </c>
      <c r="AB45" s="12">
        <f>SUM(AB46:AB50)</f>
        <v>0</v>
      </c>
      <c r="AC45" s="12">
        <f>SUM(AC46:AC50)</f>
        <v>0</v>
      </c>
      <c r="AD45" s="12">
        <v>42929.64</v>
      </c>
      <c r="AE45" s="13" t="str">
        <f t="shared" si="12"/>
        <v xml:space="preserve"> </v>
      </c>
      <c r="AF45" s="13">
        <f t="shared" si="13"/>
        <v>0</v>
      </c>
      <c r="AG45" s="12">
        <f>SUM(AG46:AG50)</f>
        <v>145000</v>
      </c>
      <c r="AH45" s="12">
        <f>SUM(AH46:AH50)</f>
        <v>29676.91</v>
      </c>
      <c r="AI45" s="12">
        <v>32339.990000000005</v>
      </c>
      <c r="AJ45" s="13">
        <f t="shared" si="14"/>
        <v>0.2046683448275862</v>
      </c>
      <c r="AK45" s="13">
        <f t="shared" si="15"/>
        <v>0.91765365419098754</v>
      </c>
      <c r="AL45" s="12">
        <f>SUM(AL46:AL50)</f>
        <v>978485</v>
      </c>
      <c r="AM45" s="12">
        <f>SUM(AM46:AM50)</f>
        <v>216946.95</v>
      </c>
      <c r="AN45" s="12">
        <v>243904.81</v>
      </c>
      <c r="AO45" s="13">
        <f t="shared" si="16"/>
        <v>0.221717195460329</v>
      </c>
      <c r="AP45" s="13">
        <f t="shared" si="17"/>
        <v>0.88947384842471955</v>
      </c>
      <c r="AQ45" s="12">
        <f>SUM(AQ46:AQ50)</f>
        <v>0</v>
      </c>
      <c r="AR45" s="12">
        <f>SUM(AR46:AR50)</f>
        <v>0</v>
      </c>
      <c r="AS45" s="12">
        <v>0</v>
      </c>
      <c r="AT45" s="13" t="str">
        <f t="shared" si="18"/>
        <v xml:space="preserve"> </v>
      </c>
      <c r="AU45" s="13" t="str">
        <f t="shared" si="19"/>
        <v xml:space="preserve"> </v>
      </c>
      <c r="AV45" s="12">
        <f>SUM(AV46:AV50)</f>
        <v>0</v>
      </c>
      <c r="AW45" s="12">
        <f>SUM(AW46:AW50)</f>
        <v>0</v>
      </c>
      <c r="AX45" s="12">
        <v>576466.84</v>
      </c>
      <c r="AY45" s="13" t="str">
        <f t="shared" si="20"/>
        <v xml:space="preserve"> </v>
      </c>
      <c r="AZ45" s="13">
        <f t="shared" si="21"/>
        <v>0</v>
      </c>
      <c r="BA45" s="12">
        <f>SUM(BA46:BA50)</f>
        <v>0</v>
      </c>
      <c r="BB45" s="12">
        <f>SUM(BB46:BB50)</f>
        <v>0</v>
      </c>
      <c r="BC45" s="12">
        <v>362.32</v>
      </c>
      <c r="BD45" s="13" t="str">
        <f t="shared" si="22"/>
        <v xml:space="preserve"> </v>
      </c>
      <c r="BE45" s="13">
        <f t="shared" si="23"/>
        <v>0</v>
      </c>
      <c r="BF45" s="12">
        <f>SUM(BF46:BF50)</f>
        <v>0</v>
      </c>
      <c r="BG45" s="12">
        <f>SUM(BG46:BG50)</f>
        <v>0</v>
      </c>
      <c r="BH45" s="12">
        <v>423234.75</v>
      </c>
      <c r="BI45" s="13" t="str">
        <f t="shared" si="24"/>
        <v xml:space="preserve"> </v>
      </c>
      <c r="BJ45" s="13">
        <f t="shared" si="25"/>
        <v>0</v>
      </c>
      <c r="BK45" s="12">
        <f>SUM(BK46:BK50)</f>
        <v>0</v>
      </c>
      <c r="BL45" s="12">
        <f>SUM(BL46:BL50)</f>
        <v>0</v>
      </c>
      <c r="BM45" s="12">
        <v>0</v>
      </c>
      <c r="BN45" s="13" t="str">
        <f t="shared" si="26"/>
        <v xml:space="preserve"> </v>
      </c>
      <c r="BO45" s="13" t="str">
        <f t="shared" si="27"/>
        <v xml:space="preserve"> </v>
      </c>
      <c r="BP45" s="12">
        <f>SUM(BP46:BP50)</f>
        <v>0</v>
      </c>
      <c r="BQ45" s="12">
        <f>SUM(BQ46:BQ50)</f>
        <v>0</v>
      </c>
      <c r="BR45" s="12">
        <v>0</v>
      </c>
      <c r="BS45" s="13" t="str">
        <f t="shared" si="28"/>
        <v xml:space="preserve"> </v>
      </c>
      <c r="BT45" s="13" t="str">
        <f t="shared" si="29"/>
        <v xml:space="preserve"> </v>
      </c>
      <c r="BU45" s="12">
        <f>SUM(BU46:BU50)</f>
        <v>0</v>
      </c>
      <c r="BV45" s="12">
        <f>SUM(BV46:BV50)</f>
        <v>0</v>
      </c>
      <c r="BW45" s="12">
        <v>12251.11</v>
      </c>
      <c r="BX45" s="13" t="str">
        <f t="shared" si="30"/>
        <v xml:space="preserve"> </v>
      </c>
      <c r="BY45" s="13">
        <f t="shared" si="31"/>
        <v>0</v>
      </c>
      <c r="BZ45" s="12">
        <f>SUM(BZ46:BZ50)</f>
        <v>0</v>
      </c>
      <c r="CA45" s="12">
        <f>SUM(CA46:CA50)</f>
        <v>0</v>
      </c>
      <c r="CB45" s="12">
        <v>133300</v>
      </c>
      <c r="CC45" s="13" t="str">
        <f t="shared" si="32"/>
        <v xml:space="preserve"> </v>
      </c>
      <c r="CD45" s="13">
        <f t="shared" si="33"/>
        <v>0</v>
      </c>
      <c r="CE45" s="12">
        <f>SUM(CE46:CE50)</f>
        <v>0</v>
      </c>
      <c r="CF45" s="12">
        <f>SUM(CF46:CF50)</f>
        <v>0</v>
      </c>
      <c r="CG45" s="12">
        <v>0</v>
      </c>
      <c r="CH45" s="13" t="str">
        <f t="shared" si="34"/>
        <v xml:space="preserve"> </v>
      </c>
      <c r="CI45" s="13" t="str">
        <f t="shared" si="35"/>
        <v xml:space="preserve"> </v>
      </c>
      <c r="CJ45" s="12">
        <f>SUM(CJ46:CJ50)</f>
        <v>0</v>
      </c>
      <c r="CK45" s="12">
        <f>SUM(CK46:CK50)</f>
        <v>0</v>
      </c>
      <c r="CL45" s="14">
        <v>7318.66</v>
      </c>
      <c r="CM45" s="13" t="str">
        <f t="shared" si="36"/>
        <v xml:space="preserve"> </v>
      </c>
      <c r="CN45" s="13">
        <f t="shared" si="37"/>
        <v>0</v>
      </c>
      <c r="CO45" s="12">
        <f>SUM(CO46:CO50)</f>
        <v>0</v>
      </c>
      <c r="CP45" s="12">
        <f>SUM(CP46:CP50)</f>
        <v>0</v>
      </c>
      <c r="CQ45" s="12">
        <v>7318.66</v>
      </c>
      <c r="CR45" s="13" t="str">
        <f t="shared" si="38"/>
        <v xml:space="preserve"> </v>
      </c>
      <c r="CS45" s="13">
        <f t="shared" si="39"/>
        <v>0</v>
      </c>
      <c r="CT45" s="12">
        <f>SUM(CT46:CT50)</f>
        <v>0</v>
      </c>
      <c r="CU45" s="12">
        <f>SUM(CU46:CU50)</f>
        <v>0</v>
      </c>
      <c r="CV45" s="12">
        <v>0</v>
      </c>
      <c r="CW45" s="13" t="str">
        <f t="shared" si="40"/>
        <v xml:space="preserve"> </v>
      </c>
      <c r="CX45" s="13" t="str">
        <f t="shared" si="41"/>
        <v xml:space="preserve"> </v>
      </c>
      <c r="CY45" s="12">
        <f>SUM(CY46:CY50)</f>
        <v>0</v>
      </c>
      <c r="CZ45" s="12">
        <f>SUM(CZ46:CZ50)</f>
        <v>0</v>
      </c>
      <c r="DA45" s="12">
        <v>0</v>
      </c>
      <c r="DB45" s="13" t="str">
        <f t="shared" si="42"/>
        <v xml:space="preserve"> </v>
      </c>
      <c r="DC45" s="13" t="str">
        <f t="shared" si="43"/>
        <v xml:space="preserve"> </v>
      </c>
      <c r="DD45" s="12">
        <f>SUM(DD46:DD50)</f>
        <v>0</v>
      </c>
      <c r="DE45" s="12">
        <f>SUM(DE46:DE50)</f>
        <v>0</v>
      </c>
      <c r="DF45" s="12">
        <v>0</v>
      </c>
      <c r="DG45" s="13" t="str">
        <f t="shared" si="44"/>
        <v xml:space="preserve"> </v>
      </c>
      <c r="DH45" s="13" t="str">
        <f t="shared" si="45"/>
        <v xml:space="preserve"> </v>
      </c>
      <c r="DI45" s="12">
        <f>SUM(DI46:DI50)</f>
        <v>0</v>
      </c>
      <c r="DJ45" s="12">
        <f>SUM(DJ46:DJ50)</f>
        <v>0</v>
      </c>
      <c r="DK45" s="12">
        <v>0</v>
      </c>
      <c r="DL45" s="13" t="str">
        <f t="shared" si="46"/>
        <v xml:space="preserve"> </v>
      </c>
      <c r="DM45" s="13" t="str">
        <f t="shared" si="47"/>
        <v xml:space="preserve"> </v>
      </c>
      <c r="DN45" s="12">
        <f>SUM(DN46:DN50)</f>
        <v>0</v>
      </c>
      <c r="DO45" s="12">
        <v>0</v>
      </c>
      <c r="DP45" s="13" t="str">
        <f>IF(DN45=0," ",IF(DN45/DO45*100&gt;200,"св.200",DN45/DO45))</f>
        <v xml:space="preserve"> </v>
      </c>
      <c r="DQ45" s="12">
        <f>SUM(DQ46:DQ50)</f>
        <v>0</v>
      </c>
      <c r="DR45" s="12">
        <f>SUM(DR46:DR50)</f>
        <v>0</v>
      </c>
      <c r="DS45" s="12">
        <v>0</v>
      </c>
      <c r="DT45" s="13" t="str">
        <f t="shared" si="48"/>
        <v xml:space="preserve"> </v>
      </c>
      <c r="DU45" s="13" t="str">
        <f t="shared" si="49"/>
        <v xml:space="preserve"> </v>
      </c>
      <c r="DV45" s="12">
        <f>SUM(DV46:DV50)</f>
        <v>0</v>
      </c>
      <c r="DW45" s="12">
        <f>SUM(DW46:DW50)</f>
        <v>0</v>
      </c>
      <c r="DX45" s="12">
        <v>0</v>
      </c>
      <c r="DY45" s="13" t="str">
        <f t="shared" si="50"/>
        <v xml:space="preserve"> </v>
      </c>
      <c r="DZ45" s="13" t="str">
        <f t="shared" si="51"/>
        <v xml:space="preserve"> </v>
      </c>
    </row>
    <row r="46" spans="1:130" s="21" customFormat="1" ht="15.75" customHeight="1" outlineLevel="1" x14ac:dyDescent="0.25">
      <c r="A46" s="16">
        <v>55</v>
      </c>
      <c r="B46" s="17" t="s">
        <v>75</v>
      </c>
      <c r="C46" s="18">
        <v>16813648</v>
      </c>
      <c r="D46" s="18">
        <v>9130516.25</v>
      </c>
      <c r="E46" s="18">
        <v>7874276.620000001</v>
      </c>
      <c r="F46" s="19">
        <f t="shared" si="2"/>
        <v>0.54304195317994053</v>
      </c>
      <c r="G46" s="19">
        <f t="shared" si="3"/>
        <v>1.1595371474262481</v>
      </c>
      <c r="H46" s="18"/>
      <c r="I46" s="18"/>
      <c r="J46" s="18">
        <v>7721044.5300000012</v>
      </c>
      <c r="K46" s="19" t="str">
        <f t="shared" si="4"/>
        <v xml:space="preserve"> </v>
      </c>
      <c r="L46" s="19">
        <f t="shared" si="5"/>
        <v>0</v>
      </c>
      <c r="M46" s="18">
        <v>15543000</v>
      </c>
      <c r="N46" s="18">
        <v>8676209.7300000004</v>
      </c>
      <c r="O46" s="18">
        <v>7355891.5300000003</v>
      </c>
      <c r="P46" s="19">
        <f t="shared" si="6"/>
        <v>0.558206892491797</v>
      </c>
      <c r="Q46" s="19">
        <f t="shared" si="7"/>
        <v>1.1794912546786833</v>
      </c>
      <c r="R46" s="18"/>
      <c r="S46" s="18"/>
      <c r="T46" s="18">
        <v>254968.45</v>
      </c>
      <c r="U46" s="19" t="str">
        <f t="shared" si="8"/>
        <v xml:space="preserve"> </v>
      </c>
      <c r="V46" s="19">
        <f t="shared" si="9"/>
        <v>0</v>
      </c>
      <c r="W46" s="18"/>
      <c r="X46" s="18"/>
      <c r="Y46" s="18"/>
      <c r="Z46" s="19" t="str">
        <f t="shared" si="10"/>
        <v xml:space="preserve"> </v>
      </c>
      <c r="AA46" s="19" t="str">
        <f t="shared" si="11"/>
        <v xml:space="preserve"> </v>
      </c>
      <c r="AB46" s="18"/>
      <c r="AC46" s="18"/>
      <c r="AD46" s="18"/>
      <c r="AE46" s="19" t="str">
        <f t="shared" si="12"/>
        <v xml:space="preserve"> </v>
      </c>
      <c r="AF46" s="19" t="str">
        <f t="shared" si="13"/>
        <v xml:space="preserve"> </v>
      </c>
      <c r="AG46" s="18">
        <v>55000</v>
      </c>
      <c r="AH46" s="18">
        <v>9555.17</v>
      </c>
      <c r="AI46" s="18">
        <v>15211.57</v>
      </c>
      <c r="AJ46" s="19">
        <f t="shared" si="14"/>
        <v>0.17373036363636363</v>
      </c>
      <c r="AK46" s="19">
        <f t="shared" si="15"/>
        <v>0.62815146628520269</v>
      </c>
      <c r="AL46" s="18">
        <v>499985</v>
      </c>
      <c r="AM46" s="18">
        <v>97741.16</v>
      </c>
      <c r="AN46" s="18">
        <v>94972.98</v>
      </c>
      <c r="AO46" s="19">
        <f t="shared" si="16"/>
        <v>0.19548818464553938</v>
      </c>
      <c r="AP46" s="19">
        <f t="shared" si="17"/>
        <v>1.0291470268701688</v>
      </c>
      <c r="AQ46" s="18"/>
      <c r="AR46" s="18"/>
      <c r="AS46" s="18"/>
      <c r="AT46" s="19" t="str">
        <f t="shared" si="18"/>
        <v xml:space="preserve"> </v>
      </c>
      <c r="AU46" s="19" t="str">
        <f t="shared" si="19"/>
        <v xml:space="preserve"> </v>
      </c>
      <c r="AV46" s="18">
        <f t="shared" ref="AV46:AV50" si="76">BA46+BF46+BK46+BP46+BU46+BZ46+CE46+CJ46+CY46+DD46+DI46+DQ46+DV46</f>
        <v>0</v>
      </c>
      <c r="AW46" s="18">
        <f t="shared" ref="AW46:AW50" si="77">BB46+BG46+BL46+BQ46+BV46+CA46+CF46+CK46+CZ46+DE46+DJ46+DN46+DR46+DW46</f>
        <v>0</v>
      </c>
      <c r="AX46" s="18">
        <v>153232.09</v>
      </c>
      <c r="AY46" s="19" t="str">
        <f t="shared" si="20"/>
        <v xml:space="preserve"> </v>
      </c>
      <c r="AZ46" s="19">
        <f t="shared" si="21"/>
        <v>0</v>
      </c>
      <c r="BA46" s="18"/>
      <c r="BB46" s="18"/>
      <c r="BC46" s="18">
        <v>362.32</v>
      </c>
      <c r="BD46" s="19" t="str">
        <f t="shared" si="22"/>
        <v xml:space="preserve"> </v>
      </c>
      <c r="BE46" s="19">
        <f t="shared" si="23"/>
        <v>0</v>
      </c>
      <c r="BF46" s="18"/>
      <c r="BG46" s="18"/>
      <c r="BH46" s="18"/>
      <c r="BI46" s="19" t="str">
        <f t="shared" si="24"/>
        <v xml:space="preserve"> </v>
      </c>
      <c r="BJ46" s="19" t="str">
        <f t="shared" si="25"/>
        <v xml:space="preserve"> </v>
      </c>
      <c r="BK46" s="18"/>
      <c r="BL46" s="18"/>
      <c r="BM46" s="18"/>
      <c r="BN46" s="19" t="str">
        <f t="shared" si="26"/>
        <v xml:space="preserve"> </v>
      </c>
      <c r="BO46" s="19" t="str">
        <f t="shared" si="27"/>
        <v xml:space="preserve"> </v>
      </c>
      <c r="BP46" s="18"/>
      <c r="BQ46" s="18"/>
      <c r="BR46" s="18"/>
      <c r="BS46" s="19" t="str">
        <f t="shared" si="28"/>
        <v xml:space="preserve"> </v>
      </c>
      <c r="BT46" s="19" t="str">
        <f t="shared" si="29"/>
        <v xml:space="preserve"> </v>
      </c>
      <c r="BU46" s="18"/>
      <c r="BV46" s="18"/>
      <c r="BW46" s="18">
        <v>12251.11</v>
      </c>
      <c r="BX46" s="19" t="str">
        <f t="shared" si="30"/>
        <v xml:space="preserve"> </v>
      </c>
      <c r="BY46" s="19">
        <f t="shared" si="31"/>
        <v>0</v>
      </c>
      <c r="BZ46" s="18"/>
      <c r="CA46" s="18"/>
      <c r="CB46" s="18">
        <v>133300</v>
      </c>
      <c r="CC46" s="19" t="str">
        <f t="shared" si="32"/>
        <v xml:space="preserve"> </v>
      </c>
      <c r="CD46" s="19">
        <f t="shared" si="33"/>
        <v>0</v>
      </c>
      <c r="CE46" s="18"/>
      <c r="CF46" s="18"/>
      <c r="CG46" s="18"/>
      <c r="CH46" s="19" t="str">
        <f t="shared" si="34"/>
        <v xml:space="preserve"> </v>
      </c>
      <c r="CI46" s="19" t="str">
        <f t="shared" si="35"/>
        <v xml:space="preserve"> </v>
      </c>
      <c r="CJ46" s="18">
        <f t="shared" ref="CJ46:CK50" si="78">CO46+CT46</f>
        <v>0</v>
      </c>
      <c r="CK46" s="18">
        <f t="shared" si="78"/>
        <v>0</v>
      </c>
      <c r="CL46" s="18">
        <v>7318.66</v>
      </c>
      <c r="CM46" s="19" t="str">
        <f t="shared" si="36"/>
        <v xml:space="preserve"> </v>
      </c>
      <c r="CN46" s="19">
        <f t="shared" si="37"/>
        <v>0</v>
      </c>
      <c r="CO46" s="18"/>
      <c r="CP46" s="18"/>
      <c r="CQ46" s="18">
        <v>7318.66</v>
      </c>
      <c r="CR46" s="19" t="str">
        <f t="shared" si="38"/>
        <v xml:space="preserve"> </v>
      </c>
      <c r="CS46" s="19">
        <f t="shared" si="39"/>
        <v>0</v>
      </c>
      <c r="CT46" s="18"/>
      <c r="CU46" s="18"/>
      <c r="CV46" s="18"/>
      <c r="CW46" s="19" t="str">
        <f t="shared" si="40"/>
        <v xml:space="preserve"> </v>
      </c>
      <c r="CX46" s="19" t="str">
        <f t="shared" si="41"/>
        <v xml:space="preserve"> </v>
      </c>
      <c r="CY46" s="18"/>
      <c r="CZ46" s="18"/>
      <c r="DA46" s="18"/>
      <c r="DB46" s="19" t="str">
        <f t="shared" si="42"/>
        <v xml:space="preserve"> </v>
      </c>
      <c r="DC46" s="19" t="str">
        <f t="shared" si="43"/>
        <v xml:space="preserve"> </v>
      </c>
      <c r="DD46" s="18"/>
      <c r="DE46" s="18"/>
      <c r="DF46" s="18"/>
      <c r="DG46" s="19" t="str">
        <f t="shared" si="44"/>
        <v xml:space="preserve"> </v>
      </c>
      <c r="DH46" s="19" t="str">
        <f t="shared" si="45"/>
        <v xml:space="preserve"> </v>
      </c>
      <c r="DI46" s="18"/>
      <c r="DJ46" s="18"/>
      <c r="DK46" s="18"/>
      <c r="DL46" s="19" t="str">
        <f t="shared" si="46"/>
        <v xml:space="preserve"> </v>
      </c>
      <c r="DM46" s="19" t="str">
        <f t="shared" si="47"/>
        <v xml:space="preserve"> </v>
      </c>
      <c r="DN46" s="18"/>
      <c r="DO46" s="18"/>
      <c r="DP46" s="19" t="str">
        <f t="shared" si="55"/>
        <v xml:space="preserve"> </v>
      </c>
      <c r="DQ46" s="18"/>
      <c r="DR46" s="18"/>
      <c r="DS46" s="18"/>
      <c r="DT46" s="19" t="str">
        <f t="shared" si="48"/>
        <v xml:space="preserve"> </v>
      </c>
      <c r="DU46" s="19" t="str">
        <f t="shared" si="49"/>
        <v xml:space="preserve"> </v>
      </c>
      <c r="DV46" s="18"/>
      <c r="DW46" s="18"/>
      <c r="DX46" s="18"/>
      <c r="DY46" s="19" t="str">
        <f t="shared" si="50"/>
        <v xml:space="preserve"> </v>
      </c>
      <c r="DZ46" s="19" t="str">
        <f t="shared" si="51"/>
        <v xml:space="preserve"> </v>
      </c>
    </row>
    <row r="47" spans="1:130" s="21" customFormat="1" ht="15" customHeight="1" outlineLevel="1" x14ac:dyDescent="0.25">
      <c r="A47" s="16">
        <f>A46+1</f>
        <v>56</v>
      </c>
      <c r="B47" s="17" t="s">
        <v>76</v>
      </c>
      <c r="C47" s="18">
        <v>116000</v>
      </c>
      <c r="D47" s="18">
        <v>61740.159999999996</v>
      </c>
      <c r="E47" s="18">
        <v>122446.01000000001</v>
      </c>
      <c r="F47" s="19">
        <f t="shared" si="2"/>
        <v>0.53224275862068959</v>
      </c>
      <c r="G47" s="19">
        <f t="shared" si="3"/>
        <v>0.50422353492776117</v>
      </c>
      <c r="H47" s="18"/>
      <c r="I47" s="18"/>
      <c r="J47" s="18">
        <v>-17549.970000000005</v>
      </c>
      <c r="K47" s="19" t="str">
        <f t="shared" si="4"/>
        <v xml:space="preserve"> </v>
      </c>
      <c r="L47" s="19">
        <f t="shared" si="5"/>
        <v>0</v>
      </c>
      <c r="M47" s="18">
        <v>40000</v>
      </c>
      <c r="N47" s="18">
        <v>33581.5</v>
      </c>
      <c r="O47" s="18">
        <v>13737.3</v>
      </c>
      <c r="P47" s="19">
        <f t="shared" si="6"/>
        <v>0.83953750000000005</v>
      </c>
      <c r="Q47" s="19" t="str">
        <f t="shared" si="7"/>
        <v>св.200</v>
      </c>
      <c r="R47" s="18"/>
      <c r="S47" s="18"/>
      <c r="T47" s="18"/>
      <c r="U47" s="19" t="str">
        <f t="shared" si="8"/>
        <v xml:space="preserve"> </v>
      </c>
      <c r="V47" s="19" t="str">
        <f t="shared" si="9"/>
        <v xml:space="preserve"> </v>
      </c>
      <c r="W47" s="18"/>
      <c r="X47" s="18"/>
      <c r="Y47" s="18"/>
      <c r="Z47" s="19" t="str">
        <f t="shared" si="10"/>
        <v xml:space="preserve"> </v>
      </c>
      <c r="AA47" s="19" t="str">
        <f t="shared" si="11"/>
        <v xml:space="preserve"> </v>
      </c>
      <c r="AB47" s="18"/>
      <c r="AC47" s="18"/>
      <c r="AD47" s="18">
        <v>-46565.68</v>
      </c>
      <c r="AE47" s="19" t="str">
        <f t="shared" si="12"/>
        <v xml:space="preserve"> </v>
      </c>
      <c r="AF47" s="19">
        <f t="shared" si="13"/>
        <v>0</v>
      </c>
      <c r="AG47" s="18">
        <v>5000</v>
      </c>
      <c r="AH47" s="18">
        <v>4276.09</v>
      </c>
      <c r="AI47" s="18">
        <v>662.5</v>
      </c>
      <c r="AJ47" s="19">
        <f t="shared" si="14"/>
        <v>0.85521800000000003</v>
      </c>
      <c r="AK47" s="19" t="str">
        <f t="shared" si="15"/>
        <v>св.200</v>
      </c>
      <c r="AL47" s="18">
        <v>70000</v>
      </c>
      <c r="AM47" s="18">
        <v>23882.57</v>
      </c>
      <c r="AN47" s="18">
        <v>14615.91</v>
      </c>
      <c r="AO47" s="19">
        <f t="shared" si="16"/>
        <v>0.34117957142857142</v>
      </c>
      <c r="AP47" s="19">
        <f t="shared" si="17"/>
        <v>1.6340118405217328</v>
      </c>
      <c r="AQ47" s="18"/>
      <c r="AR47" s="18"/>
      <c r="AS47" s="18"/>
      <c r="AT47" s="19" t="str">
        <f t="shared" si="18"/>
        <v xml:space="preserve"> </v>
      </c>
      <c r="AU47" s="19" t="str">
        <f t="shared" si="19"/>
        <v xml:space="preserve"> </v>
      </c>
      <c r="AV47" s="18">
        <f t="shared" si="76"/>
        <v>0</v>
      </c>
      <c r="AW47" s="18">
        <f t="shared" si="77"/>
        <v>0</v>
      </c>
      <c r="AX47" s="18">
        <v>139995.98000000001</v>
      </c>
      <c r="AY47" s="19" t="str">
        <f t="shared" si="20"/>
        <v xml:space="preserve"> </v>
      </c>
      <c r="AZ47" s="19">
        <f t="shared" si="21"/>
        <v>0</v>
      </c>
      <c r="BA47" s="18"/>
      <c r="BB47" s="18"/>
      <c r="BC47" s="18"/>
      <c r="BD47" s="19" t="str">
        <f t="shared" si="22"/>
        <v xml:space="preserve"> </v>
      </c>
      <c r="BE47" s="19" t="str">
        <f t="shared" si="23"/>
        <v xml:space="preserve"> </v>
      </c>
      <c r="BF47" s="18"/>
      <c r="BG47" s="18"/>
      <c r="BH47" s="18">
        <v>139995.98000000001</v>
      </c>
      <c r="BI47" s="19" t="str">
        <f t="shared" si="24"/>
        <v xml:space="preserve"> </v>
      </c>
      <c r="BJ47" s="19">
        <f t="shared" si="25"/>
        <v>0</v>
      </c>
      <c r="BK47" s="18"/>
      <c r="BL47" s="18"/>
      <c r="BM47" s="18"/>
      <c r="BN47" s="19" t="str">
        <f t="shared" si="26"/>
        <v xml:space="preserve"> </v>
      </c>
      <c r="BO47" s="19" t="str">
        <f t="shared" si="27"/>
        <v xml:space="preserve"> </v>
      </c>
      <c r="BP47" s="18"/>
      <c r="BQ47" s="18"/>
      <c r="BR47" s="18"/>
      <c r="BS47" s="19" t="str">
        <f t="shared" si="28"/>
        <v xml:space="preserve"> </v>
      </c>
      <c r="BT47" s="19" t="str">
        <f t="shared" si="29"/>
        <v xml:space="preserve"> </v>
      </c>
      <c r="BU47" s="18"/>
      <c r="BV47" s="18"/>
      <c r="BW47" s="18"/>
      <c r="BX47" s="19" t="str">
        <f t="shared" si="30"/>
        <v xml:space="preserve"> </v>
      </c>
      <c r="BY47" s="19" t="str">
        <f t="shared" si="31"/>
        <v xml:space="preserve"> </v>
      </c>
      <c r="BZ47" s="18"/>
      <c r="CA47" s="18"/>
      <c r="CB47" s="18"/>
      <c r="CC47" s="19" t="str">
        <f t="shared" si="32"/>
        <v xml:space="preserve"> </v>
      </c>
      <c r="CD47" s="19" t="str">
        <f t="shared" si="33"/>
        <v xml:space="preserve"> </v>
      </c>
      <c r="CE47" s="18"/>
      <c r="CF47" s="18"/>
      <c r="CG47" s="18"/>
      <c r="CH47" s="19" t="str">
        <f t="shared" si="34"/>
        <v xml:space="preserve"> </v>
      </c>
      <c r="CI47" s="19" t="str">
        <f t="shared" si="35"/>
        <v xml:space="preserve"> </v>
      </c>
      <c r="CJ47" s="18">
        <f t="shared" si="78"/>
        <v>0</v>
      </c>
      <c r="CK47" s="18">
        <f t="shared" si="78"/>
        <v>0</v>
      </c>
      <c r="CL47" s="18">
        <v>0</v>
      </c>
      <c r="CM47" s="19" t="str">
        <f t="shared" si="36"/>
        <v xml:space="preserve"> </v>
      </c>
      <c r="CN47" s="19" t="str">
        <f t="shared" si="37"/>
        <v xml:space="preserve"> </v>
      </c>
      <c r="CO47" s="18"/>
      <c r="CP47" s="18"/>
      <c r="CQ47" s="18"/>
      <c r="CR47" s="19" t="str">
        <f t="shared" si="38"/>
        <v xml:space="preserve"> </v>
      </c>
      <c r="CS47" s="19" t="str">
        <f t="shared" si="39"/>
        <v xml:space="preserve"> </v>
      </c>
      <c r="CT47" s="18"/>
      <c r="CU47" s="18"/>
      <c r="CV47" s="18"/>
      <c r="CW47" s="19" t="str">
        <f t="shared" si="40"/>
        <v xml:space="preserve"> </v>
      </c>
      <c r="CX47" s="19" t="str">
        <f t="shared" si="41"/>
        <v xml:space="preserve"> </v>
      </c>
      <c r="CY47" s="18"/>
      <c r="CZ47" s="18"/>
      <c r="DA47" s="18"/>
      <c r="DB47" s="19" t="str">
        <f t="shared" si="42"/>
        <v xml:space="preserve"> </v>
      </c>
      <c r="DC47" s="19" t="str">
        <f t="shared" si="43"/>
        <v xml:space="preserve"> </v>
      </c>
      <c r="DD47" s="18"/>
      <c r="DE47" s="18"/>
      <c r="DF47" s="18"/>
      <c r="DG47" s="19" t="str">
        <f t="shared" si="44"/>
        <v xml:space="preserve"> </v>
      </c>
      <c r="DH47" s="19" t="str">
        <f t="shared" si="45"/>
        <v xml:space="preserve"> </v>
      </c>
      <c r="DI47" s="18"/>
      <c r="DJ47" s="18"/>
      <c r="DK47" s="18"/>
      <c r="DL47" s="19" t="str">
        <f t="shared" si="46"/>
        <v xml:space="preserve"> </v>
      </c>
      <c r="DM47" s="19" t="str">
        <f t="shared" si="47"/>
        <v xml:space="preserve"> </v>
      </c>
      <c r="DN47" s="18"/>
      <c r="DO47" s="18"/>
      <c r="DP47" s="19" t="str">
        <f t="shared" si="55"/>
        <v xml:space="preserve"> </v>
      </c>
      <c r="DQ47" s="18"/>
      <c r="DR47" s="18"/>
      <c r="DS47" s="18"/>
      <c r="DT47" s="19" t="str">
        <f t="shared" si="48"/>
        <v xml:space="preserve"> </v>
      </c>
      <c r="DU47" s="19" t="str">
        <f t="shared" si="49"/>
        <v xml:space="preserve"> </v>
      </c>
      <c r="DV47" s="18"/>
      <c r="DW47" s="18"/>
      <c r="DX47" s="18"/>
      <c r="DY47" s="19" t="str">
        <f t="shared" si="50"/>
        <v xml:space="preserve"> </v>
      </c>
      <c r="DZ47" s="19" t="str">
        <f t="shared" si="51"/>
        <v xml:space="preserve"> </v>
      </c>
    </row>
    <row r="48" spans="1:130" s="21" customFormat="1" ht="15.75" customHeight="1" outlineLevel="1" x14ac:dyDescent="0.25">
      <c r="A48" s="16">
        <f t="shared" ref="A48:A50" si="79">A47+1</f>
        <v>57</v>
      </c>
      <c r="B48" s="17" t="s">
        <v>77</v>
      </c>
      <c r="C48" s="18">
        <v>530386.27</v>
      </c>
      <c r="D48" s="18">
        <v>395500.99</v>
      </c>
      <c r="E48" s="18">
        <v>360050.66000000003</v>
      </c>
      <c r="F48" s="19">
        <f t="shared" si="2"/>
        <v>0.74568481948071541</v>
      </c>
      <c r="G48" s="19">
        <f t="shared" si="3"/>
        <v>1.0984592834797191</v>
      </c>
      <c r="H48" s="18"/>
      <c r="I48" s="18"/>
      <c r="J48" s="18">
        <v>130771.31</v>
      </c>
      <c r="K48" s="19" t="str">
        <f t="shared" si="4"/>
        <v xml:space="preserve"> </v>
      </c>
      <c r="L48" s="19">
        <f t="shared" si="5"/>
        <v>0</v>
      </c>
      <c r="M48" s="18">
        <v>193000</v>
      </c>
      <c r="N48" s="18">
        <v>115975.28</v>
      </c>
      <c r="O48" s="18">
        <v>105687.63</v>
      </c>
      <c r="P48" s="19">
        <f t="shared" si="6"/>
        <v>0.60090818652849742</v>
      </c>
      <c r="Q48" s="19">
        <f t="shared" si="7"/>
        <v>1.0973401522959687</v>
      </c>
      <c r="R48" s="18"/>
      <c r="S48" s="18"/>
      <c r="T48" s="18"/>
      <c r="U48" s="19" t="str">
        <f t="shared" si="8"/>
        <v xml:space="preserve"> </v>
      </c>
      <c r="V48" s="19" t="str">
        <f t="shared" si="9"/>
        <v xml:space="preserve"> </v>
      </c>
      <c r="W48" s="18"/>
      <c r="X48" s="18"/>
      <c r="Y48" s="18"/>
      <c r="Z48" s="19" t="str">
        <f t="shared" si="10"/>
        <v xml:space="preserve"> </v>
      </c>
      <c r="AA48" s="19" t="str">
        <f t="shared" si="11"/>
        <v xml:space="preserve"> </v>
      </c>
      <c r="AB48" s="18"/>
      <c r="AC48" s="18"/>
      <c r="AD48" s="18"/>
      <c r="AE48" s="19" t="str">
        <f t="shared" si="12"/>
        <v xml:space="preserve"> </v>
      </c>
      <c r="AF48" s="19" t="str">
        <f t="shared" si="13"/>
        <v xml:space="preserve"> </v>
      </c>
      <c r="AG48" s="18">
        <v>10000</v>
      </c>
      <c r="AH48" s="18">
        <v>2315.0300000000002</v>
      </c>
      <c r="AI48" s="18">
        <v>1743.7</v>
      </c>
      <c r="AJ48" s="19">
        <f t="shared" si="14"/>
        <v>0.23150300000000001</v>
      </c>
      <c r="AK48" s="19">
        <f t="shared" si="15"/>
        <v>1.3276538395366175</v>
      </c>
      <c r="AL48" s="18">
        <v>86000</v>
      </c>
      <c r="AM48" s="18">
        <v>35824.410000000003</v>
      </c>
      <c r="AN48" s="18">
        <v>23339.98</v>
      </c>
      <c r="AO48" s="19">
        <f t="shared" si="16"/>
        <v>0.41656290697674425</v>
      </c>
      <c r="AP48" s="19">
        <f t="shared" si="17"/>
        <v>1.5348946314435576</v>
      </c>
      <c r="AQ48" s="18"/>
      <c r="AR48" s="18"/>
      <c r="AS48" s="18"/>
      <c r="AT48" s="19" t="str">
        <f t="shared" si="18"/>
        <v xml:space="preserve"> </v>
      </c>
      <c r="AU48" s="19" t="str">
        <f t="shared" si="19"/>
        <v xml:space="preserve"> </v>
      </c>
      <c r="AV48" s="18">
        <f t="shared" si="76"/>
        <v>0</v>
      </c>
      <c r="AW48" s="18">
        <f t="shared" si="77"/>
        <v>0</v>
      </c>
      <c r="AX48" s="18">
        <v>229279.35</v>
      </c>
      <c r="AY48" s="19" t="str">
        <f t="shared" si="20"/>
        <v xml:space="preserve"> </v>
      </c>
      <c r="AZ48" s="19">
        <f t="shared" si="21"/>
        <v>0</v>
      </c>
      <c r="BA48" s="18"/>
      <c r="BB48" s="18"/>
      <c r="BC48" s="18"/>
      <c r="BD48" s="19" t="str">
        <f t="shared" si="22"/>
        <v xml:space="preserve"> </v>
      </c>
      <c r="BE48" s="19" t="str">
        <f t="shared" si="23"/>
        <v xml:space="preserve"> </v>
      </c>
      <c r="BF48" s="18"/>
      <c r="BG48" s="18"/>
      <c r="BH48" s="18">
        <v>229279.35</v>
      </c>
      <c r="BI48" s="19" t="str">
        <f t="shared" si="24"/>
        <v xml:space="preserve"> </v>
      </c>
      <c r="BJ48" s="19">
        <f t="shared" si="25"/>
        <v>0</v>
      </c>
      <c r="BK48" s="18"/>
      <c r="BL48" s="18"/>
      <c r="BM48" s="18"/>
      <c r="BN48" s="19" t="str">
        <f t="shared" si="26"/>
        <v xml:space="preserve"> </v>
      </c>
      <c r="BO48" s="19" t="str">
        <f t="shared" si="27"/>
        <v xml:space="preserve"> </v>
      </c>
      <c r="BP48" s="18"/>
      <c r="BQ48" s="18"/>
      <c r="BR48" s="18"/>
      <c r="BS48" s="19" t="str">
        <f t="shared" si="28"/>
        <v xml:space="preserve"> </v>
      </c>
      <c r="BT48" s="19" t="str">
        <f t="shared" si="29"/>
        <v xml:space="preserve"> </v>
      </c>
      <c r="BU48" s="18"/>
      <c r="BV48" s="18"/>
      <c r="BW48" s="18"/>
      <c r="BX48" s="19" t="str">
        <f t="shared" si="30"/>
        <v xml:space="preserve"> </v>
      </c>
      <c r="BY48" s="19" t="str">
        <f t="shared" si="31"/>
        <v xml:space="preserve"> </v>
      </c>
      <c r="BZ48" s="18"/>
      <c r="CA48" s="18"/>
      <c r="CB48" s="18"/>
      <c r="CC48" s="19" t="str">
        <f t="shared" si="32"/>
        <v xml:space="preserve"> </v>
      </c>
      <c r="CD48" s="19" t="str">
        <f t="shared" si="33"/>
        <v xml:space="preserve"> </v>
      </c>
      <c r="CE48" s="18"/>
      <c r="CF48" s="18"/>
      <c r="CG48" s="18"/>
      <c r="CH48" s="19" t="str">
        <f t="shared" si="34"/>
        <v xml:space="preserve"> </v>
      </c>
      <c r="CI48" s="19" t="str">
        <f t="shared" si="35"/>
        <v xml:space="preserve"> </v>
      </c>
      <c r="CJ48" s="18">
        <f t="shared" si="78"/>
        <v>0</v>
      </c>
      <c r="CK48" s="18">
        <f t="shared" si="78"/>
        <v>0</v>
      </c>
      <c r="CL48" s="18">
        <v>0</v>
      </c>
      <c r="CM48" s="19" t="str">
        <f t="shared" si="36"/>
        <v xml:space="preserve"> </v>
      </c>
      <c r="CN48" s="19" t="str">
        <f t="shared" si="37"/>
        <v xml:space="preserve"> </v>
      </c>
      <c r="CO48" s="18"/>
      <c r="CP48" s="18"/>
      <c r="CQ48" s="18"/>
      <c r="CR48" s="19" t="str">
        <f t="shared" si="38"/>
        <v xml:space="preserve"> </v>
      </c>
      <c r="CS48" s="19" t="str">
        <f t="shared" si="39"/>
        <v xml:space="preserve"> </v>
      </c>
      <c r="CT48" s="18"/>
      <c r="CU48" s="18"/>
      <c r="CV48" s="18"/>
      <c r="CW48" s="19" t="str">
        <f t="shared" si="40"/>
        <v xml:space="preserve"> </v>
      </c>
      <c r="CX48" s="19" t="str">
        <f t="shared" si="41"/>
        <v xml:space="preserve"> </v>
      </c>
      <c r="CY48" s="18"/>
      <c r="CZ48" s="18"/>
      <c r="DA48" s="18"/>
      <c r="DB48" s="19" t="str">
        <f t="shared" si="42"/>
        <v xml:space="preserve"> </v>
      </c>
      <c r="DC48" s="19" t="str">
        <f t="shared" si="43"/>
        <v xml:space="preserve"> </v>
      </c>
      <c r="DD48" s="18"/>
      <c r="DE48" s="18"/>
      <c r="DF48" s="18"/>
      <c r="DG48" s="19" t="str">
        <f t="shared" si="44"/>
        <v xml:space="preserve"> </v>
      </c>
      <c r="DH48" s="19" t="str">
        <f t="shared" si="45"/>
        <v xml:space="preserve"> </v>
      </c>
      <c r="DI48" s="18"/>
      <c r="DJ48" s="18"/>
      <c r="DK48" s="18"/>
      <c r="DL48" s="19" t="str">
        <f t="shared" si="46"/>
        <v xml:space="preserve"> </v>
      </c>
      <c r="DM48" s="19" t="str">
        <f t="shared" si="47"/>
        <v xml:space="preserve"> </v>
      </c>
      <c r="DN48" s="18"/>
      <c r="DO48" s="18"/>
      <c r="DP48" s="19" t="str">
        <f t="shared" si="55"/>
        <v xml:space="preserve"> </v>
      </c>
      <c r="DQ48" s="18"/>
      <c r="DR48" s="18"/>
      <c r="DS48" s="18"/>
      <c r="DT48" s="19" t="str">
        <f t="shared" si="48"/>
        <v xml:space="preserve"> </v>
      </c>
      <c r="DU48" s="19" t="str">
        <f t="shared" si="49"/>
        <v xml:space="preserve"> </v>
      </c>
      <c r="DV48" s="18"/>
      <c r="DW48" s="18"/>
      <c r="DX48" s="18"/>
      <c r="DY48" s="19" t="str">
        <f t="shared" si="50"/>
        <v xml:space="preserve"> </v>
      </c>
      <c r="DZ48" s="19" t="str">
        <f t="shared" si="51"/>
        <v xml:space="preserve"> </v>
      </c>
    </row>
    <row r="49" spans="1:130" s="21" customFormat="1" ht="15.75" customHeight="1" outlineLevel="1" x14ac:dyDescent="0.25">
      <c r="A49" s="16">
        <f t="shared" si="79"/>
        <v>58</v>
      </c>
      <c r="B49" s="23" t="s">
        <v>78</v>
      </c>
      <c r="C49" s="18">
        <v>685000</v>
      </c>
      <c r="D49" s="18">
        <v>1339875.8800000001</v>
      </c>
      <c r="E49" s="22">
        <v>161736.48000000001</v>
      </c>
      <c r="F49" s="19">
        <f t="shared" si="2"/>
        <v>1.956023182481752</v>
      </c>
      <c r="G49" s="19" t="str">
        <f t="shared" si="3"/>
        <v>св.200</v>
      </c>
      <c r="H49" s="18"/>
      <c r="I49" s="18"/>
      <c r="J49" s="18">
        <v>109403.13</v>
      </c>
      <c r="K49" s="19" t="str">
        <f t="shared" si="4"/>
        <v xml:space="preserve"> </v>
      </c>
      <c r="L49" s="19">
        <f t="shared" si="5"/>
        <v>0</v>
      </c>
      <c r="M49" s="18">
        <v>37000</v>
      </c>
      <c r="N49" s="18">
        <v>15174.29</v>
      </c>
      <c r="O49" s="18">
        <v>10631.25</v>
      </c>
      <c r="P49" s="19">
        <f t="shared" si="6"/>
        <v>0.41011594594594597</v>
      </c>
      <c r="Q49" s="19">
        <f t="shared" si="7"/>
        <v>1.4273288653733098</v>
      </c>
      <c r="R49" s="18"/>
      <c r="S49" s="18"/>
      <c r="T49" s="18"/>
      <c r="U49" s="19" t="str">
        <f t="shared" si="8"/>
        <v xml:space="preserve"> </v>
      </c>
      <c r="V49" s="19" t="str">
        <f t="shared" si="9"/>
        <v xml:space="preserve"> </v>
      </c>
      <c r="W49" s="18"/>
      <c r="X49" s="18"/>
      <c r="Y49" s="18"/>
      <c r="Z49" s="19" t="str">
        <f t="shared" si="10"/>
        <v xml:space="preserve"> </v>
      </c>
      <c r="AA49" s="19" t="str">
        <f t="shared" si="11"/>
        <v xml:space="preserve"> </v>
      </c>
      <c r="AB49" s="18"/>
      <c r="AC49" s="18"/>
      <c r="AD49" s="18">
        <v>49210.12</v>
      </c>
      <c r="AE49" s="19" t="str">
        <f t="shared" si="12"/>
        <v xml:space="preserve"> </v>
      </c>
      <c r="AF49" s="19"/>
      <c r="AG49" s="18">
        <v>5000</v>
      </c>
      <c r="AH49" s="18">
        <v>5965.34</v>
      </c>
      <c r="AI49" s="18">
        <v>6213.85</v>
      </c>
      <c r="AJ49" s="19">
        <f t="shared" si="14"/>
        <v>1.193068</v>
      </c>
      <c r="AK49" s="19">
        <f t="shared" si="15"/>
        <v>0.96000708095625087</v>
      </c>
      <c r="AL49" s="18">
        <v>87500</v>
      </c>
      <c r="AM49" s="18">
        <v>15106.13</v>
      </c>
      <c r="AN49" s="18">
        <v>43347.91</v>
      </c>
      <c r="AO49" s="19">
        <f t="shared" si="16"/>
        <v>0.1726414857142857</v>
      </c>
      <c r="AP49" s="19">
        <f t="shared" si="17"/>
        <v>0.34848577474669479</v>
      </c>
      <c r="AQ49" s="18"/>
      <c r="AR49" s="18"/>
      <c r="AS49" s="18"/>
      <c r="AT49" s="19" t="str">
        <f t="shared" si="18"/>
        <v xml:space="preserve"> </v>
      </c>
      <c r="AU49" s="19" t="str">
        <f t="shared" si="19"/>
        <v xml:space="preserve"> </v>
      </c>
      <c r="AV49" s="18">
        <f>BA49+BF49+BK49+BP49+BU49+BZ49+CE49+CJ49+CY49+DD49+DI49+DQ49+DV49</f>
        <v>0</v>
      </c>
      <c r="AW49" s="18">
        <f>BB49+BG49+BL49+BQ49+BV49+CA49+CF49+CK49+CZ49+DE49+DJ49+DN49+DR49+DW49</f>
        <v>0</v>
      </c>
      <c r="AX49" s="18">
        <v>52333.35</v>
      </c>
      <c r="AY49" s="19" t="str">
        <f t="shared" si="20"/>
        <v xml:space="preserve"> </v>
      </c>
      <c r="AZ49" s="19">
        <f t="shared" si="21"/>
        <v>0</v>
      </c>
      <c r="BA49" s="18"/>
      <c r="BB49" s="18"/>
      <c r="BC49" s="18"/>
      <c r="BD49" s="19" t="str">
        <f t="shared" si="22"/>
        <v xml:space="preserve"> </v>
      </c>
      <c r="BE49" s="19" t="str">
        <f t="shared" si="23"/>
        <v xml:space="preserve"> </v>
      </c>
      <c r="BF49" s="18"/>
      <c r="BG49" s="18"/>
      <c r="BH49" s="18">
        <v>52333.35</v>
      </c>
      <c r="BI49" s="19"/>
      <c r="BJ49" s="19">
        <f t="shared" si="25"/>
        <v>0</v>
      </c>
      <c r="BK49" s="18"/>
      <c r="BL49" s="18"/>
      <c r="BM49" s="18"/>
      <c r="BN49" s="19" t="str">
        <f t="shared" si="26"/>
        <v xml:space="preserve"> </v>
      </c>
      <c r="BO49" s="19" t="str">
        <f t="shared" si="27"/>
        <v xml:space="preserve"> </v>
      </c>
      <c r="BP49" s="18"/>
      <c r="BQ49" s="18"/>
      <c r="BR49" s="18"/>
      <c r="BS49" s="19" t="str">
        <f t="shared" si="28"/>
        <v xml:space="preserve"> </v>
      </c>
      <c r="BT49" s="19" t="str">
        <f t="shared" si="29"/>
        <v xml:space="preserve"> </v>
      </c>
      <c r="BU49" s="18"/>
      <c r="BV49" s="18"/>
      <c r="BW49" s="18"/>
      <c r="BX49" s="19" t="str">
        <f t="shared" si="30"/>
        <v xml:space="preserve"> </v>
      </c>
      <c r="BY49" s="19" t="str">
        <f t="shared" si="31"/>
        <v xml:space="preserve"> </v>
      </c>
      <c r="BZ49" s="18"/>
      <c r="CA49" s="18"/>
      <c r="CB49" s="18"/>
      <c r="CC49" s="19" t="str">
        <f t="shared" si="32"/>
        <v xml:space="preserve"> </v>
      </c>
      <c r="CD49" s="19" t="str">
        <f t="shared" si="33"/>
        <v xml:space="preserve"> </v>
      </c>
      <c r="CE49" s="18"/>
      <c r="CF49" s="18"/>
      <c r="CG49" s="18"/>
      <c r="CH49" s="19" t="str">
        <f t="shared" si="34"/>
        <v xml:space="preserve"> </v>
      </c>
      <c r="CI49" s="19" t="str">
        <f t="shared" si="35"/>
        <v xml:space="preserve"> </v>
      </c>
      <c r="CJ49" s="18">
        <f t="shared" si="78"/>
        <v>0</v>
      </c>
      <c r="CK49" s="18">
        <f t="shared" si="78"/>
        <v>0</v>
      </c>
      <c r="CL49" s="18">
        <v>0</v>
      </c>
      <c r="CM49" s="19" t="str">
        <f t="shared" si="36"/>
        <v xml:space="preserve"> </v>
      </c>
      <c r="CN49" s="19" t="str">
        <f t="shared" si="37"/>
        <v xml:space="preserve"> </v>
      </c>
      <c r="CO49" s="18"/>
      <c r="CP49" s="18"/>
      <c r="CQ49" s="18"/>
      <c r="CR49" s="19" t="str">
        <f t="shared" si="38"/>
        <v xml:space="preserve"> </v>
      </c>
      <c r="CS49" s="19" t="str">
        <f t="shared" si="39"/>
        <v xml:space="preserve"> </v>
      </c>
      <c r="CT49" s="18"/>
      <c r="CU49" s="18"/>
      <c r="CV49" s="18"/>
      <c r="CW49" s="19" t="str">
        <f t="shared" si="40"/>
        <v xml:space="preserve"> </v>
      </c>
      <c r="CX49" s="19" t="str">
        <f t="shared" si="41"/>
        <v xml:space="preserve"> </v>
      </c>
      <c r="CY49" s="18"/>
      <c r="CZ49" s="18"/>
      <c r="DA49" s="18"/>
      <c r="DB49" s="19" t="str">
        <f t="shared" si="42"/>
        <v xml:space="preserve"> </v>
      </c>
      <c r="DC49" s="19" t="str">
        <f t="shared" si="43"/>
        <v xml:space="preserve"> </v>
      </c>
      <c r="DD49" s="18"/>
      <c r="DE49" s="18"/>
      <c r="DF49" s="18"/>
      <c r="DG49" s="19" t="str">
        <f t="shared" si="44"/>
        <v xml:space="preserve"> </v>
      </c>
      <c r="DH49" s="19" t="str">
        <f t="shared" si="45"/>
        <v xml:space="preserve"> </v>
      </c>
      <c r="DI49" s="18"/>
      <c r="DJ49" s="18"/>
      <c r="DK49" s="18"/>
      <c r="DL49" s="19" t="str">
        <f t="shared" si="46"/>
        <v xml:space="preserve"> </v>
      </c>
      <c r="DM49" s="19" t="str">
        <f t="shared" si="47"/>
        <v xml:space="preserve"> </v>
      </c>
      <c r="DN49" s="18"/>
      <c r="DO49" s="18"/>
      <c r="DP49" s="19" t="str">
        <f t="shared" si="55"/>
        <v xml:space="preserve"> </v>
      </c>
      <c r="DQ49" s="18"/>
      <c r="DR49" s="18"/>
      <c r="DS49" s="18"/>
      <c r="DT49" s="19" t="str">
        <f t="shared" si="48"/>
        <v xml:space="preserve"> </v>
      </c>
      <c r="DU49" s="19" t="str">
        <f t="shared" si="49"/>
        <v xml:space="preserve"> </v>
      </c>
      <c r="DV49" s="18"/>
      <c r="DW49" s="18"/>
      <c r="DX49" s="18"/>
      <c r="DY49" s="19" t="str">
        <f t="shared" si="50"/>
        <v xml:space="preserve"> </v>
      </c>
      <c r="DZ49" s="19" t="str">
        <f t="shared" si="51"/>
        <v xml:space="preserve"> </v>
      </c>
    </row>
    <row r="50" spans="1:130" s="21" customFormat="1" ht="18" customHeight="1" outlineLevel="1" x14ac:dyDescent="0.25">
      <c r="A50" s="16">
        <f t="shared" si="79"/>
        <v>59</v>
      </c>
      <c r="B50" s="17" t="s">
        <v>79</v>
      </c>
      <c r="C50" s="18">
        <v>704882.31</v>
      </c>
      <c r="D50" s="18">
        <v>235970.3</v>
      </c>
      <c r="E50" s="18">
        <v>223416.05000000002</v>
      </c>
      <c r="F50" s="19">
        <f t="shared" si="2"/>
        <v>0.33476552986554586</v>
      </c>
      <c r="G50" s="19">
        <f t="shared" si="3"/>
        <v>1.0561922476026229</v>
      </c>
      <c r="H50" s="18"/>
      <c r="I50" s="18"/>
      <c r="J50" s="18">
        <v>221789.98</v>
      </c>
      <c r="K50" s="19" t="str">
        <f t="shared" si="4"/>
        <v xml:space="preserve"> </v>
      </c>
      <c r="L50" s="19">
        <f t="shared" si="5"/>
        <v>0</v>
      </c>
      <c r="M50" s="18">
        <v>210000</v>
      </c>
      <c r="N50" s="18">
        <v>128851.16</v>
      </c>
      <c r="O50" s="18">
        <v>105368.38</v>
      </c>
      <c r="P50" s="19">
        <f t="shared" si="6"/>
        <v>0.61357695238095245</v>
      </c>
      <c r="Q50" s="19">
        <f t="shared" si="7"/>
        <v>1.2228636332835334</v>
      </c>
      <c r="R50" s="18"/>
      <c r="S50" s="18"/>
      <c r="T50" s="18"/>
      <c r="U50" s="19" t="str">
        <f t="shared" si="8"/>
        <v xml:space="preserve"> </v>
      </c>
      <c r="V50" s="19" t="str">
        <f t="shared" si="9"/>
        <v xml:space="preserve"> </v>
      </c>
      <c r="W50" s="18"/>
      <c r="X50" s="18"/>
      <c r="Y50" s="18"/>
      <c r="Z50" s="19" t="str">
        <f t="shared" si="10"/>
        <v xml:space="preserve"> </v>
      </c>
      <c r="AA50" s="19" t="str">
        <f t="shared" si="11"/>
        <v xml:space="preserve"> </v>
      </c>
      <c r="AB50" s="18"/>
      <c r="AC50" s="18"/>
      <c r="AD50" s="18">
        <v>40285.199999999997</v>
      </c>
      <c r="AE50" s="19" t="str">
        <f t="shared" si="12"/>
        <v xml:space="preserve"> </v>
      </c>
      <c r="AF50" s="19">
        <f t="shared" si="13"/>
        <v>0</v>
      </c>
      <c r="AG50" s="18">
        <v>70000</v>
      </c>
      <c r="AH50" s="18">
        <v>7565.28</v>
      </c>
      <c r="AI50" s="18">
        <v>8508.3700000000008</v>
      </c>
      <c r="AJ50" s="19">
        <f t="shared" si="14"/>
        <v>0.10807542857142857</v>
      </c>
      <c r="AK50" s="19">
        <f t="shared" si="15"/>
        <v>0.88915738267141642</v>
      </c>
      <c r="AL50" s="18">
        <v>235000</v>
      </c>
      <c r="AM50" s="18">
        <v>44392.68</v>
      </c>
      <c r="AN50" s="18">
        <v>67628.03</v>
      </c>
      <c r="AO50" s="19">
        <f t="shared" si="16"/>
        <v>0.18890502127659575</v>
      </c>
      <c r="AP50" s="19">
        <f t="shared" si="17"/>
        <v>0.65642426668350384</v>
      </c>
      <c r="AQ50" s="18"/>
      <c r="AR50" s="18"/>
      <c r="AS50" s="18"/>
      <c r="AT50" s="19" t="str">
        <f t="shared" si="18"/>
        <v xml:space="preserve"> </v>
      </c>
      <c r="AU50" s="19" t="str">
        <f t="shared" si="19"/>
        <v xml:space="preserve"> </v>
      </c>
      <c r="AV50" s="18">
        <f t="shared" si="76"/>
        <v>0</v>
      </c>
      <c r="AW50" s="18">
        <f t="shared" si="77"/>
        <v>0</v>
      </c>
      <c r="AX50" s="18">
        <v>1626.07</v>
      </c>
      <c r="AY50" s="19" t="str">
        <f t="shared" si="20"/>
        <v xml:space="preserve"> </v>
      </c>
      <c r="AZ50" s="19">
        <f t="shared" si="21"/>
        <v>0</v>
      </c>
      <c r="BA50" s="18"/>
      <c r="BB50" s="18"/>
      <c r="BC50" s="18"/>
      <c r="BD50" s="19" t="str">
        <f t="shared" si="22"/>
        <v xml:space="preserve"> </v>
      </c>
      <c r="BE50" s="19" t="str">
        <f t="shared" si="23"/>
        <v xml:space="preserve"> </v>
      </c>
      <c r="BF50" s="18"/>
      <c r="BG50" s="18"/>
      <c r="BH50" s="18">
        <v>1626.07</v>
      </c>
      <c r="BI50" s="19" t="str">
        <f t="shared" ref="BI50:BI52" si="80">IF(BG50&lt;=0," ",IF(BG50/BF50*100&gt;200,"СВ.200",BG50/BF50))</f>
        <v xml:space="preserve"> </v>
      </c>
      <c r="BJ50" s="19">
        <f t="shared" si="25"/>
        <v>0</v>
      </c>
      <c r="BK50" s="18"/>
      <c r="BL50" s="18"/>
      <c r="BM50" s="18"/>
      <c r="BN50" s="19" t="str">
        <f t="shared" si="26"/>
        <v xml:space="preserve"> </v>
      </c>
      <c r="BO50" s="19" t="str">
        <f t="shared" si="27"/>
        <v xml:space="preserve"> </v>
      </c>
      <c r="BP50" s="18"/>
      <c r="BQ50" s="18"/>
      <c r="BR50" s="18"/>
      <c r="BS50" s="19" t="str">
        <f t="shared" si="28"/>
        <v xml:space="preserve"> </v>
      </c>
      <c r="BT50" s="19" t="str">
        <f t="shared" si="29"/>
        <v xml:space="preserve"> </v>
      </c>
      <c r="BU50" s="18"/>
      <c r="BV50" s="18"/>
      <c r="BW50" s="18"/>
      <c r="BX50" s="19" t="str">
        <f t="shared" si="30"/>
        <v xml:space="preserve"> </v>
      </c>
      <c r="BY50" s="19" t="str">
        <f t="shared" si="31"/>
        <v xml:space="preserve"> </v>
      </c>
      <c r="BZ50" s="18"/>
      <c r="CA50" s="18"/>
      <c r="CB50" s="18"/>
      <c r="CC50" s="19" t="str">
        <f t="shared" si="32"/>
        <v xml:space="preserve"> </v>
      </c>
      <c r="CD50" s="19" t="str">
        <f t="shared" si="33"/>
        <v xml:space="preserve"> </v>
      </c>
      <c r="CE50" s="18"/>
      <c r="CF50" s="18"/>
      <c r="CG50" s="18"/>
      <c r="CH50" s="19" t="str">
        <f t="shared" si="34"/>
        <v xml:space="preserve"> </v>
      </c>
      <c r="CI50" s="19" t="str">
        <f t="shared" si="35"/>
        <v xml:space="preserve"> </v>
      </c>
      <c r="CJ50" s="18">
        <f t="shared" si="78"/>
        <v>0</v>
      </c>
      <c r="CK50" s="18">
        <f t="shared" si="78"/>
        <v>0</v>
      </c>
      <c r="CL50" s="18">
        <v>0</v>
      </c>
      <c r="CM50" s="19" t="str">
        <f t="shared" si="36"/>
        <v xml:space="preserve"> </v>
      </c>
      <c r="CN50" s="19" t="str">
        <f t="shared" si="37"/>
        <v xml:space="preserve"> </v>
      </c>
      <c r="CO50" s="18"/>
      <c r="CP50" s="18"/>
      <c r="CQ50" s="18"/>
      <c r="CR50" s="19" t="str">
        <f t="shared" si="38"/>
        <v xml:space="preserve"> </v>
      </c>
      <c r="CS50" s="19" t="str">
        <f t="shared" si="39"/>
        <v xml:space="preserve"> </v>
      </c>
      <c r="CT50" s="18"/>
      <c r="CU50" s="18"/>
      <c r="CV50" s="18"/>
      <c r="CW50" s="19" t="str">
        <f t="shared" si="40"/>
        <v xml:space="preserve"> </v>
      </c>
      <c r="CX50" s="19" t="str">
        <f t="shared" si="41"/>
        <v xml:space="preserve"> </v>
      </c>
      <c r="CY50" s="18"/>
      <c r="CZ50" s="18"/>
      <c r="DA50" s="18"/>
      <c r="DB50" s="19" t="str">
        <f t="shared" si="42"/>
        <v xml:space="preserve"> </v>
      </c>
      <c r="DC50" s="19" t="str">
        <f t="shared" si="43"/>
        <v xml:space="preserve"> </v>
      </c>
      <c r="DD50" s="18"/>
      <c r="DE50" s="18"/>
      <c r="DF50" s="18"/>
      <c r="DG50" s="19" t="str">
        <f t="shared" si="44"/>
        <v xml:space="preserve"> </v>
      </c>
      <c r="DH50" s="19" t="str">
        <f t="shared" si="45"/>
        <v xml:space="preserve"> </v>
      </c>
      <c r="DI50" s="18"/>
      <c r="DJ50" s="18"/>
      <c r="DK50" s="18"/>
      <c r="DL50" s="19" t="str">
        <f t="shared" si="46"/>
        <v xml:space="preserve"> </v>
      </c>
      <c r="DM50" s="19" t="str">
        <f t="shared" si="47"/>
        <v xml:space="preserve"> </v>
      </c>
      <c r="DN50" s="18"/>
      <c r="DO50" s="18"/>
      <c r="DP50" s="19" t="str">
        <f t="shared" si="55"/>
        <v xml:space="preserve"> </v>
      </c>
      <c r="DQ50" s="18"/>
      <c r="DR50" s="18"/>
      <c r="DS50" s="18"/>
      <c r="DT50" s="19" t="str">
        <f t="shared" si="48"/>
        <v xml:space="preserve"> </v>
      </c>
      <c r="DU50" s="19" t="str">
        <f t="shared" si="49"/>
        <v xml:space="preserve"> </v>
      </c>
      <c r="DV50" s="18"/>
      <c r="DW50" s="18"/>
      <c r="DX50" s="18"/>
      <c r="DY50" s="19" t="str">
        <f t="shared" si="50"/>
        <v xml:space="preserve"> </v>
      </c>
      <c r="DZ50" s="19" t="str">
        <f t="shared" si="51"/>
        <v xml:space="preserve"> </v>
      </c>
    </row>
    <row r="51" spans="1:130" s="15" customFormat="1" ht="15.75" x14ac:dyDescent="0.25">
      <c r="A51" s="10"/>
      <c r="B51" s="11" t="s">
        <v>80</v>
      </c>
      <c r="C51" s="12">
        <f>SUM(C52:C54)</f>
        <v>25803851.829999998</v>
      </c>
      <c r="D51" s="12">
        <f>SUM(D52:D54)</f>
        <v>10987562.079999998</v>
      </c>
      <c r="E51" s="12">
        <v>10074625.779999999</v>
      </c>
      <c r="F51" s="13">
        <f t="shared" si="2"/>
        <v>0.425810927468808</v>
      </c>
      <c r="G51" s="13">
        <f t="shared" si="3"/>
        <v>1.0906173906540872</v>
      </c>
      <c r="H51" s="12">
        <f>SUM(H52:H54)</f>
        <v>0</v>
      </c>
      <c r="I51" s="12">
        <f>SUM(I52:I54)</f>
        <v>0</v>
      </c>
      <c r="J51" s="12">
        <v>9240336.9799999986</v>
      </c>
      <c r="K51" s="13" t="str">
        <f t="shared" si="4"/>
        <v xml:space="preserve"> </v>
      </c>
      <c r="L51" s="13">
        <f t="shared" si="5"/>
        <v>0</v>
      </c>
      <c r="M51" s="12">
        <f>SUM(M52:M54)</f>
        <v>20154458.210000001</v>
      </c>
      <c r="N51" s="12">
        <f>SUM(N52:N54)</f>
        <v>9368117.2400000002</v>
      </c>
      <c r="O51" s="12">
        <v>8399059.7699999996</v>
      </c>
      <c r="P51" s="13">
        <f t="shared" si="6"/>
        <v>0.46481612863956018</v>
      </c>
      <c r="Q51" s="13">
        <f t="shared" si="7"/>
        <v>1.1153768989073405</v>
      </c>
      <c r="R51" s="12">
        <f>SUM(R52:R54)</f>
        <v>0</v>
      </c>
      <c r="S51" s="12">
        <f>SUM(S52:S54)</f>
        <v>0</v>
      </c>
      <c r="T51" s="12">
        <v>535584.75</v>
      </c>
      <c r="U51" s="13" t="str">
        <f t="shared" si="8"/>
        <v xml:space="preserve"> </v>
      </c>
      <c r="V51" s="13">
        <f t="shared" si="9"/>
        <v>0</v>
      </c>
      <c r="W51" s="12">
        <f>SUM(W52:W54)</f>
        <v>0</v>
      </c>
      <c r="X51" s="12">
        <f>SUM(X52:X54)</f>
        <v>0</v>
      </c>
      <c r="Y51" s="12">
        <v>0</v>
      </c>
      <c r="Z51" s="13" t="str">
        <f t="shared" si="10"/>
        <v xml:space="preserve"> </v>
      </c>
      <c r="AA51" s="13" t="str">
        <f t="shared" si="11"/>
        <v xml:space="preserve"> </v>
      </c>
      <c r="AB51" s="12">
        <f>SUM(AB52:AB54)</f>
        <v>0</v>
      </c>
      <c r="AC51" s="12">
        <f>SUM(AC52:AC54)</f>
        <v>0</v>
      </c>
      <c r="AD51" s="12">
        <v>3888</v>
      </c>
      <c r="AE51" s="13" t="str">
        <f t="shared" si="12"/>
        <v xml:space="preserve"> </v>
      </c>
      <c r="AF51" s="13">
        <f t="shared" si="13"/>
        <v>0</v>
      </c>
      <c r="AG51" s="12">
        <f>SUM(AG52:AG54)</f>
        <v>650000</v>
      </c>
      <c r="AH51" s="12">
        <f>SUM(AH52:AH54)</f>
        <v>60985.51</v>
      </c>
      <c r="AI51" s="12">
        <v>62101.61</v>
      </c>
      <c r="AJ51" s="13">
        <f t="shared" si="14"/>
        <v>9.3823861538461548E-2</v>
      </c>
      <c r="AK51" s="13">
        <f t="shared" si="15"/>
        <v>0.9820278411461475</v>
      </c>
      <c r="AL51" s="12">
        <f>SUM(AL52:AL54)</f>
        <v>1610000</v>
      </c>
      <c r="AM51" s="12">
        <f>SUM(AM52:AM54)</f>
        <v>238190.15</v>
      </c>
      <c r="AN51" s="12">
        <v>239702.84999999998</v>
      </c>
      <c r="AO51" s="13">
        <f t="shared" si="16"/>
        <v>0.14794419254658384</v>
      </c>
      <c r="AP51" s="13">
        <f t="shared" si="17"/>
        <v>0.99368926986057948</v>
      </c>
      <c r="AQ51" s="12">
        <f>SUM(AQ52:AQ54)</f>
        <v>0</v>
      </c>
      <c r="AR51" s="12">
        <f>SUM(AR52:AR54)</f>
        <v>0</v>
      </c>
      <c r="AS51" s="12">
        <v>0</v>
      </c>
      <c r="AT51" s="13" t="str">
        <f t="shared" si="18"/>
        <v xml:space="preserve"> </v>
      </c>
      <c r="AU51" s="13" t="str">
        <f t="shared" si="19"/>
        <v xml:space="preserve"> </v>
      </c>
      <c r="AV51" s="12">
        <f>SUM(AV52:AV54)</f>
        <v>0</v>
      </c>
      <c r="AW51" s="12">
        <f>SUM(AW52:AW54)</f>
        <v>0</v>
      </c>
      <c r="AX51" s="12">
        <v>834288.8</v>
      </c>
      <c r="AY51" s="13" t="str">
        <f t="shared" si="20"/>
        <v xml:space="preserve"> </v>
      </c>
      <c r="AZ51" s="13">
        <f t="shared" si="21"/>
        <v>0</v>
      </c>
      <c r="BA51" s="12">
        <f>SUM(BA52:BA54)</f>
        <v>0</v>
      </c>
      <c r="BB51" s="12">
        <f>SUM(BB52:BB54)</f>
        <v>0</v>
      </c>
      <c r="BC51" s="12">
        <v>1147.1099999999999</v>
      </c>
      <c r="BD51" s="13" t="str">
        <f t="shared" si="22"/>
        <v xml:space="preserve"> </v>
      </c>
      <c r="BE51" s="13">
        <f t="shared" si="23"/>
        <v>0</v>
      </c>
      <c r="BF51" s="12">
        <f>SUM(BF52:BF54)</f>
        <v>0</v>
      </c>
      <c r="BG51" s="12">
        <f>SUM(BG52:BG54)</f>
        <v>0</v>
      </c>
      <c r="BH51" s="12">
        <v>298845</v>
      </c>
      <c r="BI51" s="13" t="str">
        <f t="shared" si="80"/>
        <v xml:space="preserve"> </v>
      </c>
      <c r="BJ51" s="13">
        <f t="shared" si="25"/>
        <v>0</v>
      </c>
      <c r="BK51" s="12">
        <f>SUM(BK52:BK54)</f>
        <v>0</v>
      </c>
      <c r="BL51" s="12">
        <f>SUM(BL52:BL54)</f>
        <v>0</v>
      </c>
      <c r="BM51" s="12">
        <v>0</v>
      </c>
      <c r="BN51" s="13" t="str">
        <f t="shared" si="26"/>
        <v xml:space="preserve"> </v>
      </c>
      <c r="BO51" s="13" t="str">
        <f t="shared" si="27"/>
        <v xml:space="preserve"> </v>
      </c>
      <c r="BP51" s="12">
        <f>SUM(BP52:BP54)</f>
        <v>0</v>
      </c>
      <c r="BQ51" s="12">
        <f>SUM(BQ52:BQ54)</f>
        <v>0</v>
      </c>
      <c r="BR51" s="12">
        <v>0</v>
      </c>
      <c r="BS51" s="13" t="str">
        <f t="shared" si="28"/>
        <v xml:space="preserve"> </v>
      </c>
      <c r="BT51" s="13" t="str">
        <f t="shared" si="29"/>
        <v xml:space="preserve"> </v>
      </c>
      <c r="BU51" s="12">
        <f>SUM(BU52:BU54)</f>
        <v>0</v>
      </c>
      <c r="BV51" s="12">
        <f>SUM(BV52:BV54)</f>
        <v>0</v>
      </c>
      <c r="BW51" s="12">
        <v>0</v>
      </c>
      <c r="BX51" s="13" t="str">
        <f t="shared" si="30"/>
        <v xml:space="preserve"> </v>
      </c>
      <c r="BY51" s="13" t="str">
        <f t="shared" si="31"/>
        <v xml:space="preserve"> </v>
      </c>
      <c r="BZ51" s="12">
        <f>SUM(BZ52:BZ54)</f>
        <v>0</v>
      </c>
      <c r="CA51" s="12">
        <f>SUM(CA52:CA54)</f>
        <v>0</v>
      </c>
      <c r="CB51" s="12">
        <v>441981.5</v>
      </c>
      <c r="CC51" s="13" t="str">
        <f t="shared" si="32"/>
        <v xml:space="preserve"> </v>
      </c>
      <c r="CD51" s="13">
        <f t="shared" si="33"/>
        <v>0</v>
      </c>
      <c r="CE51" s="12">
        <f>SUM(CE52:CE54)</f>
        <v>0</v>
      </c>
      <c r="CF51" s="12">
        <f>SUM(CF52:CF54)</f>
        <v>0</v>
      </c>
      <c r="CG51" s="12">
        <v>0</v>
      </c>
      <c r="CH51" s="13"/>
      <c r="CI51" s="13" t="str">
        <f t="shared" si="35"/>
        <v xml:space="preserve"> </v>
      </c>
      <c r="CJ51" s="12">
        <f>SUM(CJ52:CJ54)</f>
        <v>0</v>
      </c>
      <c r="CK51" s="12">
        <f>SUM(CK52:CK54)</f>
        <v>0</v>
      </c>
      <c r="CL51" s="14">
        <v>24981</v>
      </c>
      <c r="CM51" s="13" t="str">
        <f t="shared" si="36"/>
        <v xml:space="preserve"> </v>
      </c>
      <c r="CN51" s="13">
        <f t="shared" si="37"/>
        <v>0</v>
      </c>
      <c r="CO51" s="12">
        <f>SUM(CO52:CO54)</f>
        <v>0</v>
      </c>
      <c r="CP51" s="12">
        <f>SUM(CP52:CP54)</f>
        <v>0</v>
      </c>
      <c r="CQ51" s="12">
        <v>24981</v>
      </c>
      <c r="CR51" s="13" t="str">
        <f t="shared" si="38"/>
        <v xml:space="preserve"> </v>
      </c>
      <c r="CS51" s="13">
        <f t="shared" si="39"/>
        <v>0</v>
      </c>
      <c r="CT51" s="12">
        <f>SUM(CT52:CT54)</f>
        <v>0</v>
      </c>
      <c r="CU51" s="12">
        <f>SUM(CU52:CU54)</f>
        <v>0</v>
      </c>
      <c r="CV51" s="12">
        <v>0</v>
      </c>
      <c r="CW51" s="13" t="str">
        <f t="shared" si="40"/>
        <v xml:space="preserve"> </v>
      </c>
      <c r="CX51" s="13" t="str">
        <f t="shared" si="41"/>
        <v xml:space="preserve"> </v>
      </c>
      <c r="CY51" s="12">
        <f>SUM(CY52:CY54)</f>
        <v>0</v>
      </c>
      <c r="CZ51" s="12">
        <f>SUM(CZ52:CZ54)</f>
        <v>0</v>
      </c>
      <c r="DA51" s="12">
        <v>0</v>
      </c>
      <c r="DB51" s="13" t="str">
        <f t="shared" si="42"/>
        <v xml:space="preserve"> </v>
      </c>
      <c r="DC51" s="13" t="str">
        <f t="shared" si="43"/>
        <v xml:space="preserve"> </v>
      </c>
      <c r="DD51" s="12">
        <f>SUM(DD52:DD54)</f>
        <v>0</v>
      </c>
      <c r="DE51" s="12">
        <f>SUM(DE52:DE54)</f>
        <v>0</v>
      </c>
      <c r="DF51" s="12">
        <v>0</v>
      </c>
      <c r="DG51" s="13" t="str">
        <f t="shared" si="44"/>
        <v xml:space="preserve"> </v>
      </c>
      <c r="DH51" s="13" t="str">
        <f t="shared" si="45"/>
        <v xml:space="preserve"> </v>
      </c>
      <c r="DI51" s="12">
        <f>SUM(DI52:DI54)</f>
        <v>0</v>
      </c>
      <c r="DJ51" s="12">
        <f>SUM(DJ52:DJ54)</f>
        <v>0</v>
      </c>
      <c r="DK51" s="12">
        <v>0</v>
      </c>
      <c r="DL51" s="13" t="str">
        <f t="shared" si="46"/>
        <v xml:space="preserve"> </v>
      </c>
      <c r="DM51" s="13" t="str">
        <f t="shared" si="47"/>
        <v xml:space="preserve"> </v>
      </c>
      <c r="DN51" s="12">
        <f>SUM(DN52:DN54)</f>
        <v>0</v>
      </c>
      <c r="DO51" s="12">
        <v>0</v>
      </c>
      <c r="DP51" s="13" t="str">
        <f>IF(DN51=0," ",IF(DN51/DO51*100&gt;200,"св.200",DN51/DO51))</f>
        <v xml:space="preserve"> </v>
      </c>
      <c r="DQ51" s="12">
        <f>SUM(DQ52:DQ54)</f>
        <v>0</v>
      </c>
      <c r="DR51" s="12">
        <f>SUM(DR52:DR54)</f>
        <v>0</v>
      </c>
      <c r="DS51" s="12">
        <v>46284.19</v>
      </c>
      <c r="DT51" s="13" t="str">
        <f t="shared" si="48"/>
        <v xml:space="preserve"> </v>
      </c>
      <c r="DU51" s="13">
        <f t="shared" si="49"/>
        <v>0</v>
      </c>
      <c r="DV51" s="12">
        <f>SUM(DV52:DV54)</f>
        <v>0</v>
      </c>
      <c r="DW51" s="12">
        <f>SUM(DW52:DW54)</f>
        <v>0</v>
      </c>
      <c r="DX51" s="12">
        <v>21050</v>
      </c>
      <c r="DY51" s="13" t="str">
        <f t="shared" si="50"/>
        <v xml:space="preserve"> </v>
      </c>
      <c r="DZ51" s="13">
        <f t="shared" si="51"/>
        <v>0</v>
      </c>
    </row>
    <row r="52" spans="1:130" s="21" customFormat="1" ht="15.75" customHeight="1" outlineLevel="1" x14ac:dyDescent="0.25">
      <c r="A52" s="16">
        <v>64</v>
      </c>
      <c r="B52" s="17" t="s">
        <v>81</v>
      </c>
      <c r="C52" s="18">
        <v>24162028.119999997</v>
      </c>
      <c r="D52" s="18">
        <v>10691048.479999999</v>
      </c>
      <c r="E52" s="18">
        <v>9539064.4600000009</v>
      </c>
      <c r="F52" s="19">
        <f t="shared" si="2"/>
        <v>0.44247314119920822</v>
      </c>
      <c r="G52" s="19">
        <f t="shared" si="3"/>
        <v>1.1207648847358767</v>
      </c>
      <c r="H52" s="18"/>
      <c r="I52" s="18"/>
      <c r="J52" s="18">
        <v>9029320.6600000001</v>
      </c>
      <c r="K52" s="19" t="str">
        <f t="shared" si="4"/>
        <v xml:space="preserve"> </v>
      </c>
      <c r="L52" s="19">
        <f t="shared" si="5"/>
        <v>0</v>
      </c>
      <c r="M52" s="18">
        <v>19954458.210000001</v>
      </c>
      <c r="N52" s="18">
        <v>9254221.7699999996</v>
      </c>
      <c r="O52" s="18">
        <v>8304956.6699999999</v>
      </c>
      <c r="P52" s="19">
        <f t="shared" si="6"/>
        <v>0.46376712775706069</v>
      </c>
      <c r="Q52" s="19">
        <f t="shared" si="7"/>
        <v>1.1143010298210261</v>
      </c>
      <c r="R52" s="18"/>
      <c r="S52" s="18"/>
      <c r="T52" s="18">
        <v>535584.75</v>
      </c>
      <c r="U52" s="19" t="str">
        <f t="shared" si="8"/>
        <v xml:space="preserve"> </v>
      </c>
      <c r="V52" s="19">
        <f t="shared" si="9"/>
        <v>0</v>
      </c>
      <c r="W52" s="18"/>
      <c r="X52" s="18"/>
      <c r="Y52" s="18"/>
      <c r="Z52" s="19" t="str">
        <f t="shared" si="10"/>
        <v xml:space="preserve"> </v>
      </c>
      <c r="AA52" s="19" t="str">
        <f t="shared" si="11"/>
        <v xml:space="preserve"> </v>
      </c>
      <c r="AB52" s="18"/>
      <c r="AC52" s="18"/>
      <c r="AD52" s="18"/>
      <c r="AE52" s="19" t="str">
        <f t="shared" si="12"/>
        <v xml:space="preserve"> </v>
      </c>
      <c r="AF52" s="19" t="str">
        <f t="shared" si="13"/>
        <v xml:space="preserve"> </v>
      </c>
      <c r="AG52" s="18">
        <v>575000</v>
      </c>
      <c r="AH52" s="18">
        <v>47838.69</v>
      </c>
      <c r="AI52" s="18">
        <v>52616.59</v>
      </c>
      <c r="AJ52" s="19">
        <f t="shared" si="14"/>
        <v>8.319772173913044E-2</v>
      </c>
      <c r="AK52" s="19">
        <f t="shared" si="15"/>
        <v>0.90919403937047238</v>
      </c>
      <c r="AL52" s="18">
        <v>795000</v>
      </c>
      <c r="AM52" s="18">
        <v>112667.84</v>
      </c>
      <c r="AN52" s="18">
        <v>136162.65</v>
      </c>
      <c r="AO52" s="19">
        <f t="shared" si="16"/>
        <v>0.14172055345911949</v>
      </c>
      <c r="AP52" s="19">
        <f t="shared" si="17"/>
        <v>0.82745040581980445</v>
      </c>
      <c r="AQ52" s="18"/>
      <c r="AR52" s="18"/>
      <c r="AS52" s="18"/>
      <c r="AT52" s="19" t="str">
        <f t="shared" si="18"/>
        <v xml:space="preserve"> </v>
      </c>
      <c r="AU52" s="19" t="str">
        <f t="shared" si="19"/>
        <v xml:space="preserve"> </v>
      </c>
      <c r="AV52" s="18">
        <f t="shared" ref="AV52:AV54" si="81">BA52+BF52+BK52+BP52+BU52+BZ52+CE52+CJ52+CY52+DD52+DI52+DQ52+DV52</f>
        <v>0</v>
      </c>
      <c r="AW52" s="18">
        <f t="shared" ref="AW52:AW54" si="82">BB52+BG52+BL52+BQ52+BV52+CA52+CF52+CK52+CZ52+DE52+DJ52+DN52+DR52+DW52</f>
        <v>0</v>
      </c>
      <c r="AX52" s="18">
        <v>509743.8</v>
      </c>
      <c r="AY52" s="19" t="str">
        <f t="shared" si="20"/>
        <v xml:space="preserve"> </v>
      </c>
      <c r="AZ52" s="19">
        <f t="shared" si="21"/>
        <v>0</v>
      </c>
      <c r="BA52" s="18"/>
      <c r="BB52" s="18"/>
      <c r="BC52" s="18">
        <v>1147.1099999999999</v>
      </c>
      <c r="BD52" s="19" t="str">
        <f t="shared" si="22"/>
        <v xml:space="preserve"> </v>
      </c>
      <c r="BE52" s="19">
        <f t="shared" si="23"/>
        <v>0</v>
      </c>
      <c r="BF52" s="18"/>
      <c r="BG52" s="18"/>
      <c r="BH52" s="18"/>
      <c r="BI52" s="19" t="str">
        <f t="shared" si="80"/>
        <v xml:space="preserve"> </v>
      </c>
      <c r="BJ52" s="19" t="str">
        <f t="shared" si="25"/>
        <v xml:space="preserve"> </v>
      </c>
      <c r="BK52" s="18"/>
      <c r="BL52" s="18"/>
      <c r="BM52" s="18"/>
      <c r="BN52" s="19" t="str">
        <f t="shared" si="26"/>
        <v xml:space="preserve"> </v>
      </c>
      <c r="BO52" s="19" t="str">
        <f t="shared" si="27"/>
        <v xml:space="preserve"> </v>
      </c>
      <c r="BP52" s="18"/>
      <c r="BQ52" s="18"/>
      <c r="BR52" s="18"/>
      <c r="BS52" s="19" t="str">
        <f t="shared" si="28"/>
        <v xml:space="preserve"> </v>
      </c>
      <c r="BT52" s="19" t="str">
        <f t="shared" si="29"/>
        <v xml:space="preserve"> </v>
      </c>
      <c r="BU52" s="18"/>
      <c r="BV52" s="18"/>
      <c r="BW52" s="18"/>
      <c r="BX52" s="19" t="str">
        <f t="shared" si="30"/>
        <v xml:space="preserve"> </v>
      </c>
      <c r="BY52" s="19" t="str">
        <f t="shared" si="31"/>
        <v xml:space="preserve"> </v>
      </c>
      <c r="BZ52" s="18"/>
      <c r="CA52" s="18"/>
      <c r="CB52" s="18">
        <v>437331.5</v>
      </c>
      <c r="CC52" s="19" t="str">
        <f t="shared" si="32"/>
        <v xml:space="preserve"> </v>
      </c>
      <c r="CD52" s="19">
        <f t="shared" si="33"/>
        <v>0</v>
      </c>
      <c r="CE52" s="18"/>
      <c r="CF52" s="18"/>
      <c r="CG52" s="18"/>
      <c r="CH52" s="19"/>
      <c r="CI52" s="19" t="str">
        <f t="shared" si="35"/>
        <v xml:space="preserve"> </v>
      </c>
      <c r="CJ52" s="18">
        <f t="shared" ref="CJ52:CK54" si="83">CO52+CT52</f>
        <v>0</v>
      </c>
      <c r="CK52" s="18">
        <f t="shared" si="83"/>
        <v>0</v>
      </c>
      <c r="CL52" s="18">
        <v>24981</v>
      </c>
      <c r="CM52" s="19" t="str">
        <f t="shared" si="36"/>
        <v xml:space="preserve"> </v>
      </c>
      <c r="CN52" s="19">
        <f t="shared" si="37"/>
        <v>0</v>
      </c>
      <c r="CO52" s="18"/>
      <c r="CP52" s="18"/>
      <c r="CQ52" s="18">
        <v>24981</v>
      </c>
      <c r="CR52" s="19" t="str">
        <f t="shared" si="38"/>
        <v xml:space="preserve"> </v>
      </c>
      <c r="CS52" s="19">
        <f t="shared" si="39"/>
        <v>0</v>
      </c>
      <c r="CT52" s="18"/>
      <c r="CU52" s="18"/>
      <c r="CV52" s="18"/>
      <c r="CW52" s="19" t="str">
        <f t="shared" si="40"/>
        <v xml:space="preserve"> </v>
      </c>
      <c r="CX52" s="19" t="str">
        <f t="shared" si="41"/>
        <v xml:space="preserve"> </v>
      </c>
      <c r="CY52" s="18"/>
      <c r="CZ52" s="18"/>
      <c r="DA52" s="18"/>
      <c r="DB52" s="19" t="str">
        <f t="shared" si="42"/>
        <v xml:space="preserve"> </v>
      </c>
      <c r="DC52" s="19" t="str">
        <f t="shared" si="43"/>
        <v xml:space="preserve"> </v>
      </c>
      <c r="DD52" s="18"/>
      <c r="DE52" s="18"/>
      <c r="DF52" s="18"/>
      <c r="DG52" s="19" t="str">
        <f t="shared" si="44"/>
        <v xml:space="preserve"> </v>
      </c>
      <c r="DH52" s="19" t="str">
        <f t="shared" si="45"/>
        <v xml:space="preserve"> </v>
      </c>
      <c r="DI52" s="18"/>
      <c r="DJ52" s="18"/>
      <c r="DK52" s="18"/>
      <c r="DL52" s="19" t="str">
        <f t="shared" si="46"/>
        <v xml:space="preserve"> </v>
      </c>
      <c r="DM52" s="19" t="str">
        <f t="shared" si="47"/>
        <v xml:space="preserve"> </v>
      </c>
      <c r="DN52" s="18"/>
      <c r="DO52" s="18"/>
      <c r="DP52" s="19" t="str">
        <f t="shared" si="55"/>
        <v xml:space="preserve"> </v>
      </c>
      <c r="DQ52" s="18"/>
      <c r="DR52" s="18"/>
      <c r="DS52" s="18">
        <v>46284.19</v>
      </c>
      <c r="DT52" s="19" t="str">
        <f t="shared" si="48"/>
        <v xml:space="preserve"> </v>
      </c>
      <c r="DU52" s="19">
        <f t="shared" si="49"/>
        <v>0</v>
      </c>
      <c r="DV52" s="18"/>
      <c r="DW52" s="18"/>
      <c r="DX52" s="18"/>
      <c r="DY52" s="19" t="str">
        <f t="shared" si="50"/>
        <v xml:space="preserve"> </v>
      </c>
      <c r="DZ52" s="19" t="str">
        <f>IF(DX52=0," ",IF(DW52/DX52*100&gt;200,"св.200",DW52/DX52))</f>
        <v xml:space="preserve"> </v>
      </c>
    </row>
    <row r="53" spans="1:130" s="21" customFormat="1" ht="17.25" customHeight="1" outlineLevel="1" x14ac:dyDescent="0.25">
      <c r="A53" s="16">
        <v>65</v>
      </c>
      <c r="B53" s="17" t="s">
        <v>82</v>
      </c>
      <c r="C53" s="18">
        <v>490682</v>
      </c>
      <c r="D53" s="18">
        <v>109910.66</v>
      </c>
      <c r="E53" s="18">
        <v>254670.62</v>
      </c>
      <c r="F53" s="19">
        <f t="shared" si="2"/>
        <v>0.22399570393859974</v>
      </c>
      <c r="G53" s="19">
        <f t="shared" si="3"/>
        <v>0.43157966160368244</v>
      </c>
      <c r="H53" s="18"/>
      <c r="I53" s="18"/>
      <c r="J53" s="18">
        <v>59520.62</v>
      </c>
      <c r="K53" s="19" t="str">
        <f>IF(I53&lt;=0," ",IF(I53/H53*100&gt;200,"СВ.200",I53/H53))</f>
        <v xml:space="preserve"> </v>
      </c>
      <c r="L53" s="19">
        <f>IF(J53=0," ",IF(I53/J53*100&gt;200,"св.200",I53/J53))</f>
        <v>0</v>
      </c>
      <c r="M53" s="18">
        <v>50000</v>
      </c>
      <c r="N53" s="18">
        <v>36313.65</v>
      </c>
      <c r="O53" s="20">
        <v>28976.400000000001</v>
      </c>
      <c r="P53" s="19">
        <f>IF(N53&lt;=0," ",IF(N53/M53*100&gt;200,"СВ.200",N53/M53))</f>
        <v>0.72627300000000006</v>
      </c>
      <c r="Q53" s="19">
        <f>IF(O53=0," ",IF(N53/O53*100&gt;200,"св.200",N53/O53))</f>
        <v>1.253214685054044</v>
      </c>
      <c r="R53" s="18"/>
      <c r="S53" s="18"/>
      <c r="T53" s="20"/>
      <c r="U53" s="19" t="str">
        <f>IF(S53&lt;=0," ",IF(S53/R53*100&gt;200,"СВ.200",S53/R53))</f>
        <v xml:space="preserve"> </v>
      </c>
      <c r="V53" s="19" t="str">
        <f>IF(T53=0," ",IF(S53/T53*100&gt;200,"св.200",S53/T53))</f>
        <v xml:space="preserve"> </v>
      </c>
      <c r="W53" s="18"/>
      <c r="X53" s="18"/>
      <c r="Y53" s="18"/>
      <c r="Z53" s="19" t="str">
        <f>IF(X53&lt;=0," ",IF(X53/W53*100&gt;200,"СВ.200",X53/W53))</f>
        <v xml:space="preserve"> </v>
      </c>
      <c r="AA53" s="19" t="str">
        <f>IF(Y53=0," ",IF(X53/Y53*100&gt;200,"св.200",X53/Y53))</f>
        <v xml:space="preserve"> </v>
      </c>
      <c r="AB53" s="18"/>
      <c r="AC53" s="18"/>
      <c r="AD53" s="20"/>
      <c r="AE53" s="19" t="str">
        <f>IF(AC53&lt;=0," ",IF(AC53/AB53*100&gt;200,"СВ.200",AC53/AB53))</f>
        <v xml:space="preserve"> </v>
      </c>
      <c r="AF53" s="19" t="str">
        <f>IF(AD53=0," ",IF(AC53/AD53*100&gt;200,"св.200",AC53/AD53))</f>
        <v xml:space="preserve"> </v>
      </c>
      <c r="AG53" s="18">
        <v>25000</v>
      </c>
      <c r="AH53" s="18">
        <v>2257.0700000000002</v>
      </c>
      <c r="AI53" s="20">
        <v>1334</v>
      </c>
      <c r="AJ53" s="19">
        <f>IF(AH53&lt;=0," ",IF(AH53/AG53*100&gt;200,"СВ.200",AH53/AG53))</f>
        <v>9.028280000000001E-2</v>
      </c>
      <c r="AK53" s="19">
        <f>IF(AI53=0," ",IF(AH53/AI53*100&gt;200,"св.200",AH53/AI53))</f>
        <v>1.6919565217391306</v>
      </c>
      <c r="AL53" s="18">
        <v>65000</v>
      </c>
      <c r="AM53" s="18">
        <v>33060.94</v>
      </c>
      <c r="AN53" s="20">
        <v>29210.22</v>
      </c>
      <c r="AO53" s="19">
        <f>IF(AM53&lt;=0," ",IF(AM53/AL53*100&gt;200,"СВ.200",AM53/AL53))</f>
        <v>0.50862984615384621</v>
      </c>
      <c r="AP53" s="19">
        <f>IF(AN53=0," ",IF(AM53/AN53*100&gt;200,"св.200",AM53/AN53))</f>
        <v>1.1318278328612383</v>
      </c>
      <c r="AQ53" s="18"/>
      <c r="AR53" s="18"/>
      <c r="AS53" s="20"/>
      <c r="AT53" s="19" t="str">
        <f>IF(AR53&lt;=0," ",IF(AR53/AQ53*100&gt;200,"СВ.200",AR53/AQ53))</f>
        <v xml:space="preserve"> </v>
      </c>
      <c r="AU53" s="19" t="str">
        <f>IF(AS53=0," ",IF(AR53/AS53*100&gt;200,"св.200",AR53/AS53))</f>
        <v xml:space="preserve"> </v>
      </c>
      <c r="AV53" s="18">
        <f t="shared" si="81"/>
        <v>0</v>
      </c>
      <c r="AW53" s="18">
        <f t="shared" si="82"/>
        <v>0</v>
      </c>
      <c r="AX53" s="18">
        <v>195150</v>
      </c>
      <c r="AY53" s="19" t="str">
        <f t="shared" si="20"/>
        <v xml:space="preserve"> </v>
      </c>
      <c r="AZ53" s="19">
        <f t="shared" si="21"/>
        <v>0</v>
      </c>
      <c r="BA53" s="18"/>
      <c r="BB53" s="18"/>
      <c r="BC53" s="20"/>
      <c r="BD53" s="19" t="str">
        <f>IF(BB53&lt;=0," ",IF(BB53/BA53*100&gt;200,"СВ.200",BB53/BA53))</f>
        <v xml:space="preserve"> </v>
      </c>
      <c r="BE53" s="19" t="str">
        <f>IF(BC53=0," ",IF(BB53/BC53*100&gt;200,"св.200",BB53/BC53))</f>
        <v xml:space="preserve"> </v>
      </c>
      <c r="BF53" s="18"/>
      <c r="BG53" s="18"/>
      <c r="BH53" s="20">
        <v>190000</v>
      </c>
      <c r="BI53" s="19" t="str">
        <f>IF(BG53&lt;=0," ",IF(BG53/BF53*100&gt;200,"СВ.200",BG53/BF53))</f>
        <v xml:space="preserve"> </v>
      </c>
      <c r="BJ53" s="19">
        <f>IF(BH53=0," ",IF(BG53/BH53*100&gt;200,"св.200",BG53/BH53))</f>
        <v>0</v>
      </c>
      <c r="BK53" s="18"/>
      <c r="BL53" s="18"/>
      <c r="BM53" s="20"/>
      <c r="BN53" s="19" t="str">
        <f>IF(BL53&lt;=0," ",IF(BL53/BK53*100&gt;200,"СВ.200",BL53/BK53))</f>
        <v xml:space="preserve"> </v>
      </c>
      <c r="BO53" s="19" t="str">
        <f>IF(BM53=0," ",IF(BL53/BM53*100&gt;200,"св.200",BL53/BM53))</f>
        <v xml:space="preserve"> </v>
      </c>
      <c r="BP53" s="18"/>
      <c r="BQ53" s="18"/>
      <c r="BR53" s="20"/>
      <c r="BS53" s="19" t="str">
        <f>IF(BQ53&lt;=0," ",IF(BQ53/BP53*100&gt;200,"СВ.200",BQ53/BP53))</f>
        <v xml:space="preserve"> </v>
      </c>
      <c r="BT53" s="19" t="str">
        <f>IF(BR53=0," ",IF(BQ53/BR53*100&gt;200,"св.200",BQ53/BR53))</f>
        <v xml:space="preserve"> </v>
      </c>
      <c r="BU53" s="18"/>
      <c r="BV53" s="18"/>
      <c r="BW53" s="20"/>
      <c r="BX53" s="19" t="str">
        <f>IF(BV53&lt;=0," ",IF(BV53/BU53*100&gt;200,"СВ.200",BV53/BU53))</f>
        <v xml:space="preserve"> </v>
      </c>
      <c r="BY53" s="19" t="str">
        <f>IF(BW53=0," ",IF(BV53/BW53*100&gt;200,"св.200",BV53/BW53))</f>
        <v xml:space="preserve"> </v>
      </c>
      <c r="BZ53" s="18"/>
      <c r="CA53" s="18"/>
      <c r="CB53" s="20">
        <v>4650</v>
      </c>
      <c r="CC53" s="19" t="str">
        <f>IF(CA53&lt;=0," ",IF(CA53/BZ53*100&gt;200,"СВ.200",CA53/BZ53))</f>
        <v xml:space="preserve"> </v>
      </c>
      <c r="CD53" s="19">
        <f>IF(CB53=0," ",IF(CA53/CB53*100&gt;200,"св.200",CA53/CB53))</f>
        <v>0</v>
      </c>
      <c r="CE53" s="18"/>
      <c r="CF53" s="18"/>
      <c r="CG53" s="20"/>
      <c r="CH53" s="19" t="str">
        <f>IF(CF53&lt;=0," ",IF(CF53/CE53*100&gt;200,"СВ.200",CF53/CE53))</f>
        <v xml:space="preserve"> </v>
      </c>
      <c r="CI53" s="19" t="str">
        <f>IF(CG53=0," ",IF(CF53/CG53*100&gt;200,"св.200",CF53/CG53))</f>
        <v xml:space="preserve"> </v>
      </c>
      <c r="CJ53" s="18">
        <f t="shared" si="83"/>
        <v>0</v>
      </c>
      <c r="CK53" s="18">
        <f t="shared" si="83"/>
        <v>0</v>
      </c>
      <c r="CL53" s="18">
        <v>0</v>
      </c>
      <c r="CM53" s="19" t="str">
        <f>IF(CK53&lt;=0," ",IF(CK53/CJ53*100&gt;200,"СВ.200",CK53/CJ53))</f>
        <v xml:space="preserve"> </v>
      </c>
      <c r="CN53" s="19" t="str">
        <f>IF(CL53=0," ",IF(CK53/CL53*100&gt;200,"св.200",CK53/CL53))</f>
        <v xml:space="preserve"> </v>
      </c>
      <c r="CO53" s="18"/>
      <c r="CP53" s="18"/>
      <c r="CQ53" s="20"/>
      <c r="CR53" s="19" t="str">
        <f>IF(CP53&lt;=0," ",IF(CP53/CO53*100&gt;200,"СВ.200",CP53/CO53))</f>
        <v xml:space="preserve"> </v>
      </c>
      <c r="CS53" s="19" t="str">
        <f>IF(CQ53=0," ",IF(CP53/CQ53*100&gt;200,"св.200",CP53/CQ53))</f>
        <v xml:space="preserve"> </v>
      </c>
      <c r="CT53" s="18"/>
      <c r="CU53" s="18"/>
      <c r="CV53" s="20"/>
      <c r="CW53" s="19" t="str">
        <f>IF(CU53&lt;=0," ",IF(CU53/CT53*100&gt;200,"СВ.200",CU53/CT53))</f>
        <v xml:space="preserve"> </v>
      </c>
      <c r="CX53" s="19" t="str">
        <f>IF(CV53=0," ",IF(CU53/CV53*100&gt;200,"св.200",CU53/CV53))</f>
        <v xml:space="preserve"> </v>
      </c>
      <c r="CY53" s="18"/>
      <c r="CZ53" s="18"/>
      <c r="DA53" s="20"/>
      <c r="DB53" s="19" t="str">
        <f>IF(CZ53&lt;=0," ",IF(CZ53/CY53*100&gt;200,"СВ.200",CZ53/CY53))</f>
        <v xml:space="preserve"> </v>
      </c>
      <c r="DC53" s="19" t="str">
        <f>IF(DA53=0," ",IF(CZ53/DA53*100&gt;200,"св.200",CZ53/DA53))</f>
        <v xml:space="preserve"> </v>
      </c>
      <c r="DD53" s="18"/>
      <c r="DE53" s="18"/>
      <c r="DF53" s="20"/>
      <c r="DG53" s="19" t="str">
        <f>IF(DE53&lt;=0," ",IF(DE53/DD53*100&gt;200,"СВ.200",DE53/DD53))</f>
        <v xml:space="preserve"> </v>
      </c>
      <c r="DH53" s="19" t="str">
        <f>IF(DF53=0," ",IF(DE53/DF53*100&gt;200,"св.200",DE53/DF53))</f>
        <v xml:space="preserve"> </v>
      </c>
      <c r="DI53" s="18"/>
      <c r="DJ53" s="18"/>
      <c r="DK53" s="20"/>
      <c r="DL53" s="19" t="str">
        <f>IF(DJ53&lt;=0," ",IF(DJ53/DI53*100&gt;200,"СВ.200",DJ53/DI53))</f>
        <v xml:space="preserve"> </v>
      </c>
      <c r="DM53" s="19" t="str">
        <f>IF(DK53=0," ",IF(DJ53/DK53*100&gt;200,"св.200",DJ53/DK53))</f>
        <v xml:space="preserve"> </v>
      </c>
      <c r="DN53" s="18"/>
      <c r="DO53" s="20"/>
      <c r="DP53" s="19" t="str">
        <f t="shared" si="55"/>
        <v xml:space="preserve"> </v>
      </c>
      <c r="DQ53" s="18"/>
      <c r="DR53" s="18"/>
      <c r="DS53" s="20"/>
      <c r="DT53" s="19" t="str">
        <f>IF(DR53&lt;=0," ",IF(DR53/DQ53*100&gt;200,"СВ.200",DR53/DQ53))</f>
        <v xml:space="preserve"> </v>
      </c>
      <c r="DU53" s="19" t="str">
        <f>IF(DS53=0," ",IF(DR53/DS53*100&gt;200,"св.200",DR53/DS53))</f>
        <v xml:space="preserve"> </v>
      </c>
      <c r="DV53" s="18"/>
      <c r="DW53" s="18"/>
      <c r="DX53" s="20">
        <v>500</v>
      </c>
      <c r="DY53" s="19" t="str">
        <f>IF(DW53&lt;=0," ",IF(DW53/DV53*100&gt;200,"СВ.200",DW53/DV53))</f>
        <v xml:space="preserve"> </v>
      </c>
      <c r="DZ53" s="19">
        <f>IF(DX53=0," ",IF(DW53/DX53*100&gt;200,"св.200",DW53/DX53))</f>
        <v>0</v>
      </c>
    </row>
    <row r="54" spans="1:130" s="21" customFormat="1" ht="15.75" customHeight="1" outlineLevel="1" x14ac:dyDescent="0.25">
      <c r="A54" s="16">
        <v>66</v>
      </c>
      <c r="B54" s="17" t="s">
        <v>83</v>
      </c>
      <c r="C54" s="18">
        <v>1151141.71</v>
      </c>
      <c r="D54" s="18">
        <v>186602.94</v>
      </c>
      <c r="E54" s="18">
        <v>280890.7</v>
      </c>
      <c r="F54" s="19">
        <f t="shared" si="2"/>
        <v>0.16210249214234448</v>
      </c>
      <c r="G54" s="19">
        <f t="shared" si="3"/>
        <v>0.66432580359549109</v>
      </c>
      <c r="H54" s="18"/>
      <c r="I54" s="18"/>
      <c r="J54" s="18">
        <v>151495.70000000001</v>
      </c>
      <c r="K54" s="19" t="str">
        <f t="shared" ref="K54" si="84">IF(I54&lt;=0," ",IF(I54/H54*100&gt;200,"СВ.200",I54/H54))</f>
        <v xml:space="preserve"> </v>
      </c>
      <c r="L54" s="19">
        <f t="shared" ref="L54" si="85">IF(J54=0," ",IF(I54/J54*100&gt;200,"св.200",I54/J54))</f>
        <v>0</v>
      </c>
      <c r="M54" s="18">
        <v>150000</v>
      </c>
      <c r="N54" s="18">
        <v>77581.820000000007</v>
      </c>
      <c r="O54" s="20">
        <v>65126.7</v>
      </c>
      <c r="P54" s="19">
        <f t="shared" ref="P54:P116" si="86">IF(N54&lt;=0," ",IF(N54/M54*100&gt;200,"СВ.200",N54/M54))</f>
        <v>0.51721213333333338</v>
      </c>
      <c r="Q54" s="19">
        <f t="shared" ref="Q54:Q116" si="87">IF(O54=0," ",IF(N54/O54*100&gt;200,"св.200",N54/O54))</f>
        <v>1.1912444512005063</v>
      </c>
      <c r="R54" s="18"/>
      <c r="S54" s="18"/>
      <c r="T54" s="20"/>
      <c r="U54" s="19" t="str">
        <f t="shared" ref="U54:U116" si="88">IF(S54&lt;=0," ",IF(S54/R54*100&gt;200,"СВ.200",S54/R54))</f>
        <v xml:space="preserve"> </v>
      </c>
      <c r="V54" s="19" t="str">
        <f t="shared" ref="V54:V116" si="89">IF(T54=0," ",IF(S54/T54*100&gt;200,"св.200",S54/T54))</f>
        <v xml:space="preserve"> </v>
      </c>
      <c r="W54" s="18"/>
      <c r="X54" s="18"/>
      <c r="Y54" s="18"/>
      <c r="Z54" s="19" t="str">
        <f t="shared" ref="Z54:Z116" si="90">IF(X54&lt;=0," ",IF(X54/W54*100&gt;200,"СВ.200",X54/W54))</f>
        <v xml:space="preserve"> </v>
      </c>
      <c r="AA54" s="19" t="str">
        <f t="shared" ref="AA54:AA116" si="91">IF(Y54=0," ",IF(X54/Y54*100&gt;200,"св.200",X54/Y54))</f>
        <v xml:space="preserve"> </v>
      </c>
      <c r="AB54" s="18"/>
      <c r="AC54" s="18"/>
      <c r="AD54" s="20">
        <v>3888</v>
      </c>
      <c r="AE54" s="19" t="str">
        <f t="shared" ref="AE54:AE116" si="92">IF(AC54&lt;=0," ",IF(AC54/AB54*100&gt;200,"СВ.200",AC54/AB54))</f>
        <v xml:space="preserve"> </v>
      </c>
      <c r="AF54" s="19">
        <f t="shared" ref="AF54:AF116" si="93">IF(AD54=0," ",IF(AC54/AD54*100&gt;200,"св.200",AC54/AD54))</f>
        <v>0</v>
      </c>
      <c r="AG54" s="18">
        <v>50000</v>
      </c>
      <c r="AH54" s="18">
        <v>10889.75</v>
      </c>
      <c r="AI54" s="20">
        <v>8151.02</v>
      </c>
      <c r="AJ54" s="19">
        <f t="shared" ref="AJ54:AJ116" si="94">IF(AH54&lt;=0," ",IF(AH54/AG54*100&gt;200,"СВ.200",AH54/AG54))</f>
        <v>0.21779499999999999</v>
      </c>
      <c r="AK54" s="19">
        <f t="shared" ref="AK54:AK116" si="95">IF(AI54=0," ",IF(AH54/AI54*100&gt;200,"св.200",AH54/AI54))</f>
        <v>1.3359984394591107</v>
      </c>
      <c r="AL54" s="18">
        <v>750000</v>
      </c>
      <c r="AM54" s="18">
        <v>92461.37</v>
      </c>
      <c r="AN54" s="20">
        <v>74329.98</v>
      </c>
      <c r="AO54" s="19">
        <f t="shared" ref="AO54:AO116" si="96">IF(AM54&lt;=0," ",IF(AM54/AL54*100&gt;200,"СВ.200",AM54/AL54))</f>
        <v>0.12328182666666666</v>
      </c>
      <c r="AP54" s="19">
        <f t="shared" ref="AP54:AP116" si="97">IF(AN54=0," ",IF(AM54/AN54*100&gt;200,"св.200",AM54/AN54))</f>
        <v>1.2439310490867883</v>
      </c>
      <c r="AQ54" s="18"/>
      <c r="AR54" s="18"/>
      <c r="AS54" s="20"/>
      <c r="AT54" s="19" t="str">
        <f t="shared" ref="AT54:AT116" si="98">IF(AR54&lt;=0," ",IF(AR54/AQ54*100&gt;200,"СВ.200",AR54/AQ54))</f>
        <v xml:space="preserve"> </v>
      </c>
      <c r="AU54" s="19" t="str">
        <f t="shared" ref="AU54:AU116" si="99">IF(AS54=0," ",IF(AR54/AS54*100&gt;200,"св.200",AR54/AS54))</f>
        <v xml:space="preserve"> </v>
      </c>
      <c r="AV54" s="18">
        <f t="shared" si="81"/>
        <v>0</v>
      </c>
      <c r="AW54" s="18">
        <f t="shared" si="82"/>
        <v>0</v>
      </c>
      <c r="AX54" s="18">
        <v>129395</v>
      </c>
      <c r="AY54" s="19" t="str">
        <f t="shared" si="20"/>
        <v xml:space="preserve"> </v>
      </c>
      <c r="AZ54" s="19">
        <f t="shared" si="21"/>
        <v>0</v>
      </c>
      <c r="BA54" s="18"/>
      <c r="BB54" s="18"/>
      <c r="BC54" s="20"/>
      <c r="BD54" s="19" t="str">
        <f t="shared" ref="BD54:BD116" si="100">IF(BB54&lt;=0," ",IF(BB54/BA54*100&gt;200,"СВ.200",BB54/BA54))</f>
        <v xml:space="preserve"> </v>
      </c>
      <c r="BE54" s="19" t="str">
        <f t="shared" ref="BE54:BE116" si="101">IF(BC54=0," ",IF(BB54/BC54*100&gt;200,"св.200",BB54/BC54))</f>
        <v xml:space="preserve"> </v>
      </c>
      <c r="BF54" s="18"/>
      <c r="BG54" s="18"/>
      <c r="BH54" s="20">
        <v>108845</v>
      </c>
      <c r="BI54" s="19" t="str">
        <f t="shared" ref="BI54:BI116" si="102">IF(BG54&lt;=0," ",IF(BG54/BF54*100&gt;200,"СВ.200",BG54/BF54))</f>
        <v xml:space="preserve"> </v>
      </c>
      <c r="BJ54" s="19">
        <f t="shared" ref="BJ54:BJ116" si="103">IF(BH54=0," ",IF(BG54/BH54*100&gt;200,"св.200",BG54/BH54))</f>
        <v>0</v>
      </c>
      <c r="BK54" s="18"/>
      <c r="BL54" s="18"/>
      <c r="BM54" s="20"/>
      <c r="BN54" s="19" t="str">
        <f t="shared" ref="BN54:BN116" si="104">IF(BL54&lt;=0," ",IF(BL54/BK54*100&gt;200,"СВ.200",BL54/BK54))</f>
        <v xml:space="preserve"> </v>
      </c>
      <c r="BO54" s="19" t="str">
        <f t="shared" ref="BO54:BO116" si="105">IF(BM54=0," ",IF(BL54/BM54*100&gt;200,"св.200",BL54/BM54))</f>
        <v xml:space="preserve"> </v>
      </c>
      <c r="BP54" s="18"/>
      <c r="BQ54" s="18"/>
      <c r="BR54" s="20"/>
      <c r="BS54" s="19" t="str">
        <f t="shared" ref="BS54:BS116" si="106">IF(BQ54&lt;=0," ",IF(BQ54/BP54*100&gt;200,"СВ.200",BQ54/BP54))</f>
        <v xml:space="preserve"> </v>
      </c>
      <c r="BT54" s="19" t="str">
        <f t="shared" ref="BT54:BT116" si="107">IF(BR54=0," ",IF(BQ54/BR54*100&gt;200,"св.200",BQ54/BR54))</f>
        <v xml:space="preserve"> </v>
      </c>
      <c r="BU54" s="18"/>
      <c r="BV54" s="18"/>
      <c r="BW54" s="20"/>
      <c r="BX54" s="19" t="str">
        <f t="shared" ref="BX54:BX116" si="108">IF(BV54&lt;=0," ",IF(BV54/BU54*100&gt;200,"СВ.200",BV54/BU54))</f>
        <v xml:space="preserve"> </v>
      </c>
      <c r="BY54" s="19" t="str">
        <f t="shared" ref="BY54:BY116" si="109">IF(BW54=0," ",IF(BV54/BW54*100&gt;200,"св.200",BV54/BW54))</f>
        <v xml:space="preserve"> </v>
      </c>
      <c r="BZ54" s="18"/>
      <c r="CA54" s="18"/>
      <c r="CB54" s="20"/>
      <c r="CC54" s="19" t="str">
        <f t="shared" ref="CC54:CC116" si="110">IF(CA54&lt;=0," ",IF(CA54/BZ54*100&gt;200,"СВ.200",CA54/BZ54))</f>
        <v xml:space="preserve"> </v>
      </c>
      <c r="CD54" s="19" t="str">
        <f t="shared" ref="CD54:CD116" si="111">IF(CB54=0," ",IF(CA54/CB54*100&gt;200,"св.200",CA54/CB54))</f>
        <v xml:space="preserve"> </v>
      </c>
      <c r="CE54" s="18"/>
      <c r="CF54" s="18"/>
      <c r="CG54" s="20"/>
      <c r="CH54" s="19" t="str">
        <f t="shared" ref="CH54:CH116" si="112">IF(CF54&lt;=0," ",IF(CF54/CE54*100&gt;200,"СВ.200",CF54/CE54))</f>
        <v xml:space="preserve"> </v>
      </c>
      <c r="CI54" s="19" t="str">
        <f t="shared" ref="CI54:CI116" si="113">IF(CG54=0," ",IF(CF54/CG54*100&gt;200,"св.200",CF54/CG54))</f>
        <v xml:space="preserve"> </v>
      </c>
      <c r="CJ54" s="18">
        <f t="shared" si="83"/>
        <v>0</v>
      </c>
      <c r="CK54" s="18">
        <f t="shared" si="83"/>
        <v>0</v>
      </c>
      <c r="CL54" s="18">
        <v>0</v>
      </c>
      <c r="CM54" s="19" t="str">
        <f t="shared" ref="CM54:CM116" si="114">IF(CK54&lt;=0," ",IF(CK54/CJ54*100&gt;200,"СВ.200",CK54/CJ54))</f>
        <v xml:space="preserve"> </v>
      </c>
      <c r="CN54" s="19" t="str">
        <f t="shared" ref="CN54:CN116" si="115">IF(CL54=0," ",IF(CK54/CL54*100&gt;200,"св.200",CK54/CL54))</f>
        <v xml:space="preserve"> </v>
      </c>
      <c r="CO54" s="18"/>
      <c r="CP54" s="18"/>
      <c r="CQ54" s="20"/>
      <c r="CR54" s="19" t="str">
        <f t="shared" ref="CR54:CR116" si="116">IF(CP54&lt;=0," ",IF(CP54/CO54*100&gt;200,"СВ.200",CP54/CO54))</f>
        <v xml:space="preserve"> </v>
      </c>
      <c r="CS54" s="19" t="str">
        <f t="shared" ref="CS54:CS116" si="117">IF(CQ54=0," ",IF(CP54/CQ54*100&gt;200,"св.200",CP54/CQ54))</f>
        <v xml:space="preserve"> </v>
      </c>
      <c r="CT54" s="18"/>
      <c r="CU54" s="18"/>
      <c r="CV54" s="20"/>
      <c r="CW54" s="19" t="str">
        <f t="shared" ref="CW54:CW116" si="118">IF(CU54&lt;=0," ",IF(CU54/CT54*100&gt;200,"СВ.200",CU54/CT54))</f>
        <v xml:space="preserve"> </v>
      </c>
      <c r="CX54" s="19" t="str">
        <f t="shared" ref="CX54:CX116" si="119">IF(CV54=0," ",IF(CU54/CV54*100&gt;200,"св.200",CU54/CV54))</f>
        <v xml:space="preserve"> </v>
      </c>
      <c r="CY54" s="18"/>
      <c r="CZ54" s="18"/>
      <c r="DA54" s="20"/>
      <c r="DB54" s="19" t="str">
        <f t="shared" ref="DB54:DB116" si="120">IF(CZ54&lt;=0," ",IF(CZ54/CY54*100&gt;200,"СВ.200",CZ54/CY54))</f>
        <v xml:space="preserve"> </v>
      </c>
      <c r="DC54" s="19" t="str">
        <f t="shared" ref="DC54:DC116" si="121">IF(DA54=0," ",IF(CZ54/DA54*100&gt;200,"св.200",CZ54/DA54))</f>
        <v xml:space="preserve"> </v>
      </c>
      <c r="DD54" s="18"/>
      <c r="DE54" s="18"/>
      <c r="DF54" s="20"/>
      <c r="DG54" s="19" t="str">
        <f t="shared" ref="DG54:DG116" si="122">IF(DE54&lt;=0," ",IF(DE54/DD54*100&gt;200,"СВ.200",DE54/DD54))</f>
        <v xml:space="preserve"> </v>
      </c>
      <c r="DH54" s="19" t="str">
        <f t="shared" ref="DH54:DH116" si="123">IF(DF54=0," ",IF(DE54/DF54*100&gt;200,"св.200",DE54/DF54))</f>
        <v xml:space="preserve"> </v>
      </c>
      <c r="DI54" s="18"/>
      <c r="DJ54" s="18"/>
      <c r="DK54" s="20"/>
      <c r="DL54" s="19" t="str">
        <f t="shared" ref="DL54:DL116" si="124">IF(DJ54&lt;=0," ",IF(DJ54/DI54*100&gt;200,"СВ.200",DJ54/DI54))</f>
        <v xml:space="preserve"> </v>
      </c>
      <c r="DM54" s="19" t="str">
        <f t="shared" ref="DM54:DM116" si="125">IF(DK54=0," ",IF(DJ54/DK54*100&gt;200,"св.200",DJ54/DK54))</f>
        <v xml:space="preserve"> </v>
      </c>
      <c r="DN54" s="18"/>
      <c r="DO54" s="20"/>
      <c r="DP54" s="19" t="str">
        <f t="shared" si="55"/>
        <v xml:space="preserve"> </v>
      </c>
      <c r="DQ54" s="18"/>
      <c r="DR54" s="18"/>
      <c r="DS54" s="20"/>
      <c r="DT54" s="19" t="str">
        <f t="shared" ref="DT54:DT116" si="126">IF(DR54&lt;=0," ",IF(DR54/DQ54*100&gt;200,"СВ.200",DR54/DQ54))</f>
        <v xml:space="preserve"> </v>
      </c>
      <c r="DU54" s="19" t="str">
        <f t="shared" ref="DU54:DU116" si="127">IF(DS54=0," ",IF(DR54/DS54*100&gt;200,"св.200",DR54/DS54))</f>
        <v xml:space="preserve"> </v>
      </c>
      <c r="DV54" s="18"/>
      <c r="DW54" s="18"/>
      <c r="DX54" s="20">
        <v>20550</v>
      </c>
      <c r="DY54" s="19" t="str">
        <f>IF(DW54&lt;=0," ",IF(DW54/DV54*100&gt;200,"СВ.200",DW54/DV54))</f>
        <v xml:space="preserve"> </v>
      </c>
      <c r="DZ54" s="19">
        <f t="shared" ref="DZ54:DZ116" si="128">IF(DX54=0," ",IF(DW54/DX54*100&gt;200,"св.200",DW54/DX54))</f>
        <v>0</v>
      </c>
    </row>
    <row r="55" spans="1:130" s="15" customFormat="1" ht="15.75" x14ac:dyDescent="0.25">
      <c r="A55" s="10"/>
      <c r="B55" s="11" t="s">
        <v>84</v>
      </c>
      <c r="C55" s="12">
        <f>SUM(C56:C60)</f>
        <v>339935970.64999998</v>
      </c>
      <c r="D55" s="12">
        <f>SUM(D56:D60)</f>
        <v>112955780.10000001</v>
      </c>
      <c r="E55" s="12">
        <v>99688396.159999996</v>
      </c>
      <c r="F55" s="13">
        <f t="shared" si="2"/>
        <v>0.33228545918225266</v>
      </c>
      <c r="G55" s="13">
        <f t="shared" si="3"/>
        <v>1.1330885484275004</v>
      </c>
      <c r="H55" s="12">
        <f>SUM(H56:H60)</f>
        <v>0</v>
      </c>
      <c r="I55" s="12">
        <f>SUM(I56:I60)</f>
        <v>0</v>
      </c>
      <c r="J55" s="12">
        <v>92578089.410000011</v>
      </c>
      <c r="K55" s="13" t="str">
        <f t="shared" si="4"/>
        <v xml:space="preserve"> </v>
      </c>
      <c r="L55" s="13">
        <f t="shared" si="5"/>
        <v>0</v>
      </c>
      <c r="M55" s="12">
        <f>SUM(M56:M60)</f>
        <v>199028450</v>
      </c>
      <c r="N55" s="12">
        <f>SUM(N56:N60)</f>
        <v>80923038.920000002</v>
      </c>
      <c r="O55" s="12">
        <v>74496591.640000001</v>
      </c>
      <c r="P55" s="13">
        <f t="shared" si="86"/>
        <v>0.40659030867195117</v>
      </c>
      <c r="Q55" s="13">
        <f t="shared" si="87"/>
        <v>1.0862649839210818</v>
      </c>
      <c r="R55" s="12">
        <f>SUM(R56:R60)</f>
        <v>0</v>
      </c>
      <c r="S55" s="12">
        <f>SUM(S56:S60)</f>
        <v>0</v>
      </c>
      <c r="T55" s="12">
        <v>2137812.7599999998</v>
      </c>
      <c r="U55" s="13" t="str">
        <f t="shared" si="88"/>
        <v xml:space="preserve"> </v>
      </c>
      <c r="V55" s="13">
        <f t="shared" si="89"/>
        <v>0</v>
      </c>
      <c r="W55" s="12">
        <f>SUM(W56:W60)</f>
        <v>0</v>
      </c>
      <c r="X55" s="12">
        <f>SUM(X56:X60)</f>
        <v>0</v>
      </c>
      <c r="Y55" s="12">
        <v>386528</v>
      </c>
      <c r="Z55" s="13" t="str">
        <f t="shared" si="90"/>
        <v xml:space="preserve"> </v>
      </c>
      <c r="AA55" s="13">
        <f t="shared" si="91"/>
        <v>0</v>
      </c>
      <c r="AB55" s="12">
        <f>SUM(AB56:AB60)</f>
        <v>0</v>
      </c>
      <c r="AC55" s="12">
        <f>SUM(AC56:AC60)</f>
        <v>0</v>
      </c>
      <c r="AD55" s="12">
        <v>27197.5</v>
      </c>
      <c r="AE55" s="13" t="str">
        <f t="shared" si="92"/>
        <v xml:space="preserve"> </v>
      </c>
      <c r="AF55" s="13">
        <f t="shared" si="93"/>
        <v>0</v>
      </c>
      <c r="AG55" s="12">
        <f>SUM(AG56:AG60)</f>
        <v>7313000</v>
      </c>
      <c r="AH55" s="12">
        <f>SUM(AH56:AH60)</f>
        <v>1422603.06</v>
      </c>
      <c r="AI55" s="12">
        <v>328231.92</v>
      </c>
      <c r="AJ55" s="13">
        <f t="shared" si="94"/>
        <v>0.19453070696020786</v>
      </c>
      <c r="AK55" s="13" t="str">
        <f t="shared" si="95"/>
        <v>св.200</v>
      </c>
      <c r="AL55" s="12">
        <f>SUM(AL56:AL60)</f>
        <v>34106319</v>
      </c>
      <c r="AM55" s="12">
        <f>SUM(AM56:AM60)</f>
        <v>13716553.979999997</v>
      </c>
      <c r="AN55" s="12">
        <v>15199727.589999998</v>
      </c>
      <c r="AO55" s="13">
        <f t="shared" si="96"/>
        <v>0.40217045938026902</v>
      </c>
      <c r="AP55" s="13">
        <f t="shared" si="97"/>
        <v>0.90242104003391543</v>
      </c>
      <c r="AQ55" s="12">
        <f>SUM(AQ56:AQ60)</f>
        <v>0</v>
      </c>
      <c r="AR55" s="12">
        <f>SUM(AR56:AR60)</f>
        <v>0</v>
      </c>
      <c r="AS55" s="12">
        <v>2000</v>
      </c>
      <c r="AT55" s="13" t="str">
        <f t="shared" si="98"/>
        <v xml:space="preserve"> </v>
      </c>
      <c r="AU55" s="13">
        <f t="shared" si="99"/>
        <v>0</v>
      </c>
      <c r="AV55" s="12">
        <f>SUM(AV56:AV60)</f>
        <v>0</v>
      </c>
      <c r="AW55" s="12">
        <f>SUM(AW56:AW60)</f>
        <v>0</v>
      </c>
      <c r="AX55" s="12">
        <v>7110306.75</v>
      </c>
      <c r="AY55" s="13" t="str">
        <f t="shared" si="20"/>
        <v xml:space="preserve"> </v>
      </c>
      <c r="AZ55" s="13">
        <f t="shared" si="21"/>
        <v>0</v>
      </c>
      <c r="BA55" s="12">
        <f>SUM(BA56:BA60)</f>
        <v>0</v>
      </c>
      <c r="BB55" s="12">
        <f>SUM(BB56:BB60)</f>
        <v>0</v>
      </c>
      <c r="BC55" s="12">
        <v>1457431.2999999998</v>
      </c>
      <c r="BD55" s="13" t="str">
        <f t="shared" si="100"/>
        <v xml:space="preserve"> </v>
      </c>
      <c r="BE55" s="13">
        <f t="shared" si="101"/>
        <v>0</v>
      </c>
      <c r="BF55" s="12">
        <f>SUM(BF56:BF60)</f>
        <v>0</v>
      </c>
      <c r="BG55" s="12">
        <f>SUM(BG56:BG60)</f>
        <v>0</v>
      </c>
      <c r="BH55" s="12">
        <v>319162.65000000002</v>
      </c>
      <c r="BI55" s="13" t="str">
        <f t="shared" si="102"/>
        <v xml:space="preserve"> </v>
      </c>
      <c r="BJ55" s="13">
        <f t="shared" si="103"/>
        <v>0</v>
      </c>
      <c r="BK55" s="12">
        <f>SUM(BK56:BK60)</f>
        <v>0</v>
      </c>
      <c r="BL55" s="12">
        <f>SUM(BL56:BL60)</f>
        <v>0</v>
      </c>
      <c r="BM55" s="12">
        <v>1061353.04</v>
      </c>
      <c r="BN55" s="13" t="str">
        <f t="shared" si="104"/>
        <v xml:space="preserve"> </v>
      </c>
      <c r="BO55" s="13">
        <f t="shared" si="105"/>
        <v>0</v>
      </c>
      <c r="BP55" s="12">
        <f>SUM(BP56:BP60)</f>
        <v>0</v>
      </c>
      <c r="BQ55" s="12">
        <f>SUM(BQ56:BQ60)</f>
        <v>0</v>
      </c>
      <c r="BR55" s="12">
        <v>0</v>
      </c>
      <c r="BS55" s="13" t="str">
        <f t="shared" si="106"/>
        <v xml:space="preserve"> </v>
      </c>
      <c r="BT55" s="13" t="str">
        <f t="shared" si="107"/>
        <v xml:space="preserve"> </v>
      </c>
      <c r="BU55" s="12">
        <f>SUM(BU56:BU60)</f>
        <v>0</v>
      </c>
      <c r="BV55" s="12">
        <f>SUM(BV56:BV60)</f>
        <v>0</v>
      </c>
      <c r="BW55" s="12">
        <v>904149.48</v>
      </c>
      <c r="BX55" s="13" t="str">
        <f t="shared" si="108"/>
        <v xml:space="preserve"> </v>
      </c>
      <c r="BY55" s="13">
        <f t="shared" si="109"/>
        <v>0</v>
      </c>
      <c r="BZ55" s="12">
        <f>SUM(BZ56:BZ60)</f>
        <v>0</v>
      </c>
      <c r="CA55" s="12">
        <f>SUM(CA56:CA60)</f>
        <v>0</v>
      </c>
      <c r="CB55" s="12">
        <v>3094113.5700000003</v>
      </c>
      <c r="CC55" s="13" t="str">
        <f t="shared" si="110"/>
        <v xml:space="preserve"> </v>
      </c>
      <c r="CD55" s="13">
        <f t="shared" si="111"/>
        <v>0</v>
      </c>
      <c r="CE55" s="12">
        <f>SUM(CE56:CE60)</f>
        <v>0</v>
      </c>
      <c r="CF55" s="12">
        <f>SUM(CF56:CF60)</f>
        <v>0</v>
      </c>
      <c r="CG55" s="12">
        <v>157356.16</v>
      </c>
      <c r="CH55" s="13" t="str">
        <f t="shared" si="112"/>
        <v xml:space="preserve"> </v>
      </c>
      <c r="CI55" s="13">
        <f t="shared" si="113"/>
        <v>0</v>
      </c>
      <c r="CJ55" s="12">
        <f>SUM(CJ56:CJ60)</f>
        <v>0</v>
      </c>
      <c r="CK55" s="12">
        <f>SUM(CK56:CK60)</f>
        <v>0</v>
      </c>
      <c r="CL55" s="14">
        <v>116004.95999999999</v>
      </c>
      <c r="CM55" s="13" t="str">
        <f t="shared" si="114"/>
        <v xml:space="preserve"> </v>
      </c>
      <c r="CN55" s="13">
        <f t="shared" si="115"/>
        <v>0</v>
      </c>
      <c r="CO55" s="12">
        <f>SUM(CO56:CO60)</f>
        <v>0</v>
      </c>
      <c r="CP55" s="12">
        <f>SUM(CP56:CP60)</f>
        <v>0</v>
      </c>
      <c r="CQ55" s="12">
        <v>113572.07999999999</v>
      </c>
      <c r="CR55" s="13" t="str">
        <f t="shared" si="116"/>
        <v xml:space="preserve"> </v>
      </c>
      <c r="CS55" s="13">
        <f t="shared" si="117"/>
        <v>0</v>
      </c>
      <c r="CT55" s="12">
        <f>SUM(CT56:CT60)</f>
        <v>0</v>
      </c>
      <c r="CU55" s="12">
        <f>SUM(CU56:CU60)</f>
        <v>0</v>
      </c>
      <c r="CV55" s="12">
        <v>2432.88</v>
      </c>
      <c r="CW55" s="13"/>
      <c r="CX55" s="13">
        <f t="shared" si="119"/>
        <v>0</v>
      </c>
      <c r="CY55" s="12">
        <f>SUM(CY56:CY60)</f>
        <v>0</v>
      </c>
      <c r="CZ55" s="12">
        <f>SUM(CZ56:CZ60)</f>
        <v>0</v>
      </c>
      <c r="DA55" s="12">
        <v>0</v>
      </c>
      <c r="DB55" s="13" t="str">
        <f t="shared" si="120"/>
        <v xml:space="preserve"> </v>
      </c>
      <c r="DC55" s="13" t="str">
        <f t="shared" si="121"/>
        <v xml:space="preserve"> </v>
      </c>
      <c r="DD55" s="12">
        <f>SUM(DD56:DD60)</f>
        <v>0</v>
      </c>
      <c r="DE55" s="12">
        <f>SUM(DE56:DE60)</f>
        <v>0</v>
      </c>
      <c r="DF55" s="12">
        <v>0</v>
      </c>
      <c r="DG55" s="13" t="str">
        <f t="shared" si="122"/>
        <v xml:space="preserve"> </v>
      </c>
      <c r="DH55" s="13" t="str">
        <f t="shared" si="123"/>
        <v xml:space="preserve"> </v>
      </c>
      <c r="DI55" s="12">
        <f>SUM(DI56:DI60)</f>
        <v>0</v>
      </c>
      <c r="DJ55" s="12">
        <f>SUM(DJ56:DJ60)</f>
        <v>0</v>
      </c>
      <c r="DK55" s="12">
        <v>327.79</v>
      </c>
      <c r="DL55" s="13" t="str">
        <f t="shared" si="124"/>
        <v xml:space="preserve"> </v>
      </c>
      <c r="DM55" s="13">
        <f t="shared" si="125"/>
        <v>0</v>
      </c>
      <c r="DN55" s="12">
        <f>SUM(DN56:DN60)</f>
        <v>0</v>
      </c>
      <c r="DO55" s="12">
        <v>7.8</v>
      </c>
      <c r="DP55" s="13" t="str">
        <f>IF(DN55=0," ",IF(DN55/DO55*100&gt;200,"св.200",DN55/DO55))</f>
        <v xml:space="preserve"> </v>
      </c>
      <c r="DQ55" s="12">
        <f>SUM(DQ56:DQ60)</f>
        <v>0</v>
      </c>
      <c r="DR55" s="12">
        <f>SUM(DR56:DR60)</f>
        <v>0</v>
      </c>
      <c r="DS55" s="12">
        <v>400</v>
      </c>
      <c r="DT55" s="13" t="str">
        <f t="shared" si="126"/>
        <v xml:space="preserve"> </v>
      </c>
      <c r="DU55" s="13">
        <f t="shared" si="127"/>
        <v>0</v>
      </c>
      <c r="DV55" s="12">
        <f>SUM(DV56:DV60)</f>
        <v>0</v>
      </c>
      <c r="DW55" s="12">
        <f>SUM(DW56:DW60)</f>
        <v>0</v>
      </c>
      <c r="DX55" s="12">
        <v>0</v>
      </c>
      <c r="DY55" s="13" t="str">
        <f t="shared" ref="DY55:DY116" si="129">IF(DW55&lt;=0," ",IF(DW55/DV55*100&gt;200,"СВ.200",DW55/DV55))</f>
        <v xml:space="preserve"> </v>
      </c>
      <c r="DZ55" s="13" t="str">
        <f t="shared" si="128"/>
        <v xml:space="preserve"> </v>
      </c>
    </row>
    <row r="56" spans="1:130" s="21" customFormat="1" ht="15.75" customHeight="1" outlineLevel="1" x14ac:dyDescent="0.25">
      <c r="A56" s="16">
        <v>67</v>
      </c>
      <c r="B56" s="23" t="s">
        <v>85</v>
      </c>
      <c r="C56" s="18">
        <v>172309859.38999999</v>
      </c>
      <c r="D56" s="18">
        <v>44247246.480000004</v>
      </c>
      <c r="E56" s="18">
        <v>40482203.039999992</v>
      </c>
      <c r="F56" s="19">
        <f t="shared" si="2"/>
        <v>0.25678882587822421</v>
      </c>
      <c r="G56" s="19">
        <f t="shared" si="3"/>
        <v>1.0930049048042128</v>
      </c>
      <c r="H56" s="18"/>
      <c r="I56" s="18"/>
      <c r="J56" s="18">
        <v>38550618.699999996</v>
      </c>
      <c r="K56" s="19" t="str">
        <f t="shared" si="4"/>
        <v xml:space="preserve"> </v>
      </c>
      <c r="L56" s="19">
        <f t="shared" si="5"/>
        <v>0</v>
      </c>
      <c r="M56" s="18">
        <v>53808000</v>
      </c>
      <c r="N56" s="18">
        <v>25398421.760000002</v>
      </c>
      <c r="O56" s="18">
        <v>23314235.079999998</v>
      </c>
      <c r="P56" s="19">
        <f t="shared" si="86"/>
        <v>0.47201943502824861</v>
      </c>
      <c r="Q56" s="19">
        <f t="shared" si="87"/>
        <v>1.0893954561600827</v>
      </c>
      <c r="R56" s="18"/>
      <c r="S56" s="18"/>
      <c r="T56" s="18">
        <v>951982.97</v>
      </c>
      <c r="U56" s="19" t="str">
        <f t="shared" si="88"/>
        <v xml:space="preserve"> </v>
      </c>
      <c r="V56" s="19">
        <f t="shared" si="89"/>
        <v>0</v>
      </c>
      <c r="W56" s="18"/>
      <c r="X56" s="18"/>
      <c r="Y56" s="18">
        <v>386528</v>
      </c>
      <c r="Z56" s="19" t="str">
        <f t="shared" si="90"/>
        <v xml:space="preserve"> </v>
      </c>
      <c r="AA56" s="19">
        <f t="shared" si="91"/>
        <v>0</v>
      </c>
      <c r="AB56" s="18"/>
      <c r="AC56" s="18"/>
      <c r="AD56" s="18">
        <v>1172.5</v>
      </c>
      <c r="AE56" s="19" t="str">
        <f t="shared" si="92"/>
        <v xml:space="preserve"> </v>
      </c>
      <c r="AF56" s="19">
        <f t="shared" si="93"/>
        <v>0</v>
      </c>
      <c r="AG56" s="18">
        <v>2000000</v>
      </c>
      <c r="AH56" s="18">
        <v>-130628.7</v>
      </c>
      <c r="AI56" s="18">
        <v>131269.82999999999</v>
      </c>
      <c r="AJ56" s="19" t="str">
        <f t="shared" si="94"/>
        <v xml:space="preserve"> </v>
      </c>
      <c r="AK56" s="19"/>
      <c r="AL56" s="18">
        <v>29000000</v>
      </c>
      <c r="AM56" s="18">
        <v>11770628.529999999</v>
      </c>
      <c r="AN56" s="18">
        <v>13765430.32</v>
      </c>
      <c r="AO56" s="19">
        <f t="shared" si="96"/>
        <v>0.4058837424137931</v>
      </c>
      <c r="AP56" s="19">
        <f t="shared" si="97"/>
        <v>0.85508612926529992</v>
      </c>
      <c r="AQ56" s="18"/>
      <c r="AR56" s="18"/>
      <c r="AS56" s="18"/>
      <c r="AT56" s="19" t="str">
        <f t="shared" si="98"/>
        <v xml:space="preserve"> </v>
      </c>
      <c r="AU56" s="19" t="str">
        <f t="shared" si="99"/>
        <v xml:space="preserve"> </v>
      </c>
      <c r="AV56" s="18">
        <f t="shared" ref="AV56" si="130">BA56+BF56+BK56+BP56+BU56+BZ56+CE56+CJ56+CY56+DD56+DI56+DQ56+DV56</f>
        <v>0</v>
      </c>
      <c r="AW56" s="18">
        <f t="shared" ref="AW56" si="131">BB56+BG56+BL56+BQ56+BV56+CA56+CF56+CK56+CZ56+DE56+DJ56+DN56+DR56+DW56</f>
        <v>0</v>
      </c>
      <c r="AX56" s="18">
        <v>1931584.3399999999</v>
      </c>
      <c r="AY56" s="19" t="str">
        <f t="shared" si="20"/>
        <v xml:space="preserve"> </v>
      </c>
      <c r="AZ56" s="19">
        <f t="shared" si="21"/>
        <v>0</v>
      </c>
      <c r="BA56" s="18"/>
      <c r="BB56" s="18"/>
      <c r="BC56" s="18">
        <v>662725.73</v>
      </c>
      <c r="BD56" s="19" t="str">
        <f t="shared" si="100"/>
        <v xml:space="preserve"> </v>
      </c>
      <c r="BE56" s="19">
        <f t="shared" si="101"/>
        <v>0</v>
      </c>
      <c r="BF56" s="18"/>
      <c r="BG56" s="18"/>
      <c r="BH56" s="18">
        <v>119500</v>
      </c>
      <c r="BI56" s="19" t="str">
        <f t="shared" si="102"/>
        <v xml:space="preserve"> </v>
      </c>
      <c r="BJ56" s="19">
        <f t="shared" si="103"/>
        <v>0</v>
      </c>
      <c r="BK56" s="18"/>
      <c r="BL56" s="18"/>
      <c r="BM56" s="18">
        <v>289361.67</v>
      </c>
      <c r="BN56" s="19" t="str">
        <f t="shared" si="104"/>
        <v xml:space="preserve"> </v>
      </c>
      <c r="BO56" s="19">
        <f t="shared" si="105"/>
        <v>0</v>
      </c>
      <c r="BP56" s="18"/>
      <c r="BQ56" s="18"/>
      <c r="BR56" s="18"/>
      <c r="BS56" s="19" t="str">
        <f t="shared" si="106"/>
        <v xml:space="preserve"> </v>
      </c>
      <c r="BT56" s="19" t="str">
        <f t="shared" si="107"/>
        <v xml:space="preserve"> </v>
      </c>
      <c r="BU56" s="18"/>
      <c r="BV56" s="18"/>
      <c r="BW56" s="18"/>
      <c r="BX56" s="19" t="str">
        <f t="shared" si="108"/>
        <v xml:space="preserve"> </v>
      </c>
      <c r="BY56" s="19" t="str">
        <f t="shared" si="109"/>
        <v xml:space="preserve"> </v>
      </c>
      <c r="BZ56" s="18"/>
      <c r="CA56" s="18"/>
      <c r="CB56" s="18">
        <v>829584.4</v>
      </c>
      <c r="CC56" s="19" t="str">
        <f t="shared" si="110"/>
        <v xml:space="preserve"> </v>
      </c>
      <c r="CD56" s="19">
        <f t="shared" si="111"/>
        <v>0</v>
      </c>
      <c r="CE56" s="18"/>
      <c r="CF56" s="18"/>
      <c r="CG56" s="18"/>
      <c r="CH56" s="19" t="str">
        <f t="shared" si="112"/>
        <v xml:space="preserve"> </v>
      </c>
      <c r="CI56" s="19" t="str">
        <f t="shared" si="113"/>
        <v xml:space="preserve"> </v>
      </c>
      <c r="CJ56" s="18">
        <f t="shared" ref="CJ56:CK60" si="132">CO56+CT56</f>
        <v>0</v>
      </c>
      <c r="CK56" s="18">
        <f t="shared" si="132"/>
        <v>0</v>
      </c>
      <c r="CL56" s="18">
        <v>30412.54</v>
      </c>
      <c r="CM56" s="19" t="str">
        <f t="shared" si="114"/>
        <v xml:space="preserve"> </v>
      </c>
      <c r="CN56" s="19">
        <f t="shared" si="115"/>
        <v>0</v>
      </c>
      <c r="CO56" s="18"/>
      <c r="CP56" s="18"/>
      <c r="CQ56" s="18">
        <v>30412.54</v>
      </c>
      <c r="CR56" s="19" t="str">
        <f t="shared" si="116"/>
        <v xml:space="preserve"> </v>
      </c>
      <c r="CS56" s="19">
        <f t="shared" si="117"/>
        <v>0</v>
      </c>
      <c r="CT56" s="18"/>
      <c r="CU56" s="18"/>
      <c r="CV56" s="18"/>
      <c r="CW56" s="19" t="str">
        <f t="shared" si="118"/>
        <v xml:space="preserve"> </v>
      </c>
      <c r="CX56" s="19" t="str">
        <f t="shared" si="119"/>
        <v xml:space="preserve"> </v>
      </c>
      <c r="CY56" s="18"/>
      <c r="CZ56" s="18"/>
      <c r="DA56" s="18"/>
      <c r="DB56" s="19" t="str">
        <f t="shared" si="120"/>
        <v xml:space="preserve"> </v>
      </c>
      <c r="DC56" s="19" t="str">
        <f t="shared" si="121"/>
        <v xml:space="preserve"> </v>
      </c>
      <c r="DD56" s="18"/>
      <c r="DE56" s="18"/>
      <c r="DF56" s="18"/>
      <c r="DG56" s="19" t="str">
        <f t="shared" si="122"/>
        <v xml:space="preserve"> </v>
      </c>
      <c r="DH56" s="19" t="str">
        <f t="shared" si="123"/>
        <v xml:space="preserve"> </v>
      </c>
      <c r="DI56" s="18"/>
      <c r="DJ56" s="18"/>
      <c r="DK56" s="18"/>
      <c r="DL56" s="19" t="str">
        <f t="shared" si="124"/>
        <v xml:space="preserve"> </v>
      </c>
      <c r="DM56" s="19" t="str">
        <f t="shared" si="125"/>
        <v xml:space="preserve"> </v>
      </c>
      <c r="DN56" s="18"/>
      <c r="DO56" s="18"/>
      <c r="DP56" s="19"/>
      <c r="DQ56" s="18"/>
      <c r="DR56" s="18"/>
      <c r="DS56" s="18"/>
      <c r="DT56" s="19" t="str">
        <f t="shared" si="126"/>
        <v xml:space="preserve"> </v>
      </c>
      <c r="DU56" s="19" t="str">
        <f t="shared" si="127"/>
        <v xml:space="preserve"> </v>
      </c>
      <c r="DV56" s="18"/>
      <c r="DW56" s="18"/>
      <c r="DX56" s="18"/>
      <c r="DY56" s="19" t="str">
        <f t="shared" si="129"/>
        <v xml:space="preserve"> </v>
      </c>
      <c r="DZ56" s="19" t="str">
        <f t="shared" si="128"/>
        <v xml:space="preserve"> </v>
      </c>
    </row>
    <row r="57" spans="1:130" s="21" customFormat="1" ht="15.75" customHeight="1" outlineLevel="1" x14ac:dyDescent="0.25">
      <c r="A57" s="16">
        <f>A56+1</f>
        <v>68</v>
      </c>
      <c r="B57" s="23" t="s">
        <v>86</v>
      </c>
      <c r="C57" s="18">
        <v>163362748.59</v>
      </c>
      <c r="D57" s="18">
        <v>66667943.470000006</v>
      </c>
      <c r="E57" s="18">
        <v>58071641.890000001</v>
      </c>
      <c r="F57" s="19">
        <f t="shared" si="2"/>
        <v>0.40809758678412061</v>
      </c>
      <c r="G57" s="19">
        <f t="shared" si="3"/>
        <v>1.1480292497374747</v>
      </c>
      <c r="H57" s="18"/>
      <c r="I57" s="18"/>
      <c r="J57" s="18">
        <v>53461645.490000002</v>
      </c>
      <c r="K57" s="19" t="str">
        <f t="shared" si="4"/>
        <v xml:space="preserve"> </v>
      </c>
      <c r="L57" s="19">
        <f t="shared" si="5"/>
        <v>0</v>
      </c>
      <c r="M57" s="18">
        <v>144606600</v>
      </c>
      <c r="N57" s="18">
        <v>55008603.869999997</v>
      </c>
      <c r="O57" s="18">
        <v>50911150.990000002</v>
      </c>
      <c r="P57" s="19">
        <f t="shared" si="86"/>
        <v>0.38040175116488456</v>
      </c>
      <c r="Q57" s="19">
        <f t="shared" si="87"/>
        <v>1.0804824247796876</v>
      </c>
      <c r="R57" s="18"/>
      <c r="S57" s="18"/>
      <c r="T57" s="18">
        <v>1185829.79</v>
      </c>
      <c r="U57" s="19" t="str">
        <f t="shared" si="88"/>
        <v xml:space="preserve"> </v>
      </c>
      <c r="V57" s="19">
        <f t="shared" si="89"/>
        <v>0</v>
      </c>
      <c r="W57" s="18"/>
      <c r="X57" s="18"/>
      <c r="Y57" s="18"/>
      <c r="Z57" s="19" t="str">
        <f t="shared" si="90"/>
        <v xml:space="preserve"> </v>
      </c>
      <c r="AA57" s="19" t="str">
        <f t="shared" si="91"/>
        <v xml:space="preserve"> </v>
      </c>
      <c r="AB57" s="18"/>
      <c r="AC57" s="18"/>
      <c r="AD57" s="18"/>
      <c r="AE57" s="19" t="str">
        <f t="shared" si="92"/>
        <v xml:space="preserve"> </v>
      </c>
      <c r="AF57" s="19" t="str">
        <f t="shared" si="93"/>
        <v xml:space="preserve"> </v>
      </c>
      <c r="AG57" s="18">
        <v>4580000</v>
      </c>
      <c r="AH57" s="18">
        <v>1469983.59</v>
      </c>
      <c r="AI57" s="18">
        <v>213918.21</v>
      </c>
      <c r="AJ57" s="19">
        <f t="shared" si="94"/>
        <v>0.32095711572052404</v>
      </c>
      <c r="AK57" s="19" t="str">
        <f t="shared" si="95"/>
        <v>св.200</v>
      </c>
      <c r="AL57" s="18">
        <v>4003000</v>
      </c>
      <c r="AM57" s="18">
        <v>1471671.52</v>
      </c>
      <c r="AN57" s="18">
        <v>1150746.5</v>
      </c>
      <c r="AO57" s="19">
        <f t="shared" si="96"/>
        <v>0.36764214838870846</v>
      </c>
      <c r="AP57" s="19">
        <f t="shared" si="97"/>
        <v>1.2788842025589475</v>
      </c>
      <c r="AQ57" s="18"/>
      <c r="AR57" s="18"/>
      <c r="AS57" s="18"/>
      <c r="AT57" s="19" t="str">
        <f t="shared" si="98"/>
        <v xml:space="preserve"> </v>
      </c>
      <c r="AU57" s="19" t="str">
        <f t="shared" si="99"/>
        <v xml:space="preserve"> </v>
      </c>
      <c r="AV57" s="18">
        <f>BA57+BF57+BK57+BP57+BU57+BZ57+CE57+CJ57+CY57+DD57+DI57+DQ57+DV57</f>
        <v>0</v>
      </c>
      <c r="AW57" s="18">
        <f>BB57+BG57+BL57+BQ57+BV57+CA57+CF57+CK57+CZ57+DE57+DJ57+DN57+DR57+DW57</f>
        <v>0</v>
      </c>
      <c r="AX57" s="18">
        <v>4609996.3999999994</v>
      </c>
      <c r="AY57" s="19" t="str">
        <f t="shared" si="20"/>
        <v xml:space="preserve"> </v>
      </c>
      <c r="AZ57" s="19">
        <f t="shared" si="21"/>
        <v>0</v>
      </c>
      <c r="BA57" s="18"/>
      <c r="BB57" s="18"/>
      <c r="BC57" s="18">
        <v>794705.57</v>
      </c>
      <c r="BD57" s="19" t="str">
        <f t="shared" si="100"/>
        <v xml:space="preserve"> </v>
      </c>
      <c r="BE57" s="19">
        <f t="shared" si="101"/>
        <v>0</v>
      </c>
      <c r="BF57" s="18"/>
      <c r="BG57" s="18"/>
      <c r="BH57" s="18">
        <v>100082.15</v>
      </c>
      <c r="BI57" s="19" t="str">
        <f t="shared" si="102"/>
        <v xml:space="preserve"> </v>
      </c>
      <c r="BJ57" s="19">
        <f t="shared" si="103"/>
        <v>0</v>
      </c>
      <c r="BK57" s="18"/>
      <c r="BL57" s="18"/>
      <c r="BM57" s="18">
        <v>752686.37</v>
      </c>
      <c r="BN57" s="19" t="str">
        <f t="shared" si="104"/>
        <v xml:space="preserve"> </v>
      </c>
      <c r="BO57" s="19">
        <f t="shared" si="105"/>
        <v>0</v>
      </c>
      <c r="BP57" s="18"/>
      <c r="BQ57" s="18"/>
      <c r="BR57" s="18"/>
      <c r="BS57" s="19" t="str">
        <f t="shared" si="106"/>
        <v xml:space="preserve"> </v>
      </c>
      <c r="BT57" s="19" t="str">
        <f t="shared" si="107"/>
        <v xml:space="preserve"> </v>
      </c>
      <c r="BU57" s="18"/>
      <c r="BV57" s="18"/>
      <c r="BW57" s="18">
        <v>904149.48</v>
      </c>
      <c r="BX57" s="19" t="str">
        <f t="shared" si="108"/>
        <v xml:space="preserve"> </v>
      </c>
      <c r="BY57" s="19">
        <f t="shared" si="109"/>
        <v>0</v>
      </c>
      <c r="BZ57" s="18"/>
      <c r="CA57" s="18"/>
      <c r="CB57" s="18">
        <v>1817521.54</v>
      </c>
      <c r="CC57" s="19" t="str">
        <f t="shared" si="110"/>
        <v xml:space="preserve"> </v>
      </c>
      <c r="CD57" s="19">
        <f t="shared" si="111"/>
        <v>0</v>
      </c>
      <c r="CE57" s="18"/>
      <c r="CF57" s="18"/>
      <c r="CG57" s="18">
        <v>157356.16</v>
      </c>
      <c r="CH57" s="19" t="str">
        <f t="shared" si="112"/>
        <v xml:space="preserve"> </v>
      </c>
      <c r="CI57" s="19">
        <f t="shared" si="113"/>
        <v>0</v>
      </c>
      <c r="CJ57" s="18">
        <f t="shared" si="132"/>
        <v>0</v>
      </c>
      <c r="CK57" s="18">
        <f t="shared" si="132"/>
        <v>0</v>
      </c>
      <c r="CL57" s="18">
        <v>83159.539999999994</v>
      </c>
      <c r="CM57" s="19" t="str">
        <f t="shared" si="114"/>
        <v xml:space="preserve"> </v>
      </c>
      <c r="CN57" s="19">
        <f t="shared" si="115"/>
        <v>0</v>
      </c>
      <c r="CO57" s="18"/>
      <c r="CP57" s="18"/>
      <c r="CQ57" s="18">
        <v>83159.539999999994</v>
      </c>
      <c r="CR57" s="19" t="str">
        <f t="shared" si="116"/>
        <v xml:space="preserve"> </v>
      </c>
      <c r="CS57" s="19">
        <f t="shared" si="117"/>
        <v>0</v>
      </c>
      <c r="CT57" s="18"/>
      <c r="CU57" s="18"/>
      <c r="CV57" s="18"/>
      <c r="CW57" s="19"/>
      <c r="CX57" s="19" t="str">
        <f t="shared" si="119"/>
        <v xml:space="preserve"> </v>
      </c>
      <c r="CY57" s="18"/>
      <c r="CZ57" s="18"/>
      <c r="DA57" s="18"/>
      <c r="DB57" s="19" t="str">
        <f t="shared" si="120"/>
        <v xml:space="preserve"> </v>
      </c>
      <c r="DC57" s="19" t="str">
        <f t="shared" si="121"/>
        <v xml:space="preserve"> </v>
      </c>
      <c r="DD57" s="18"/>
      <c r="DE57" s="18"/>
      <c r="DF57" s="18"/>
      <c r="DG57" s="19" t="str">
        <f t="shared" si="122"/>
        <v xml:space="preserve"> </v>
      </c>
      <c r="DH57" s="19" t="str">
        <f t="shared" si="123"/>
        <v xml:space="preserve"> </v>
      </c>
      <c r="DI57" s="18"/>
      <c r="DJ57" s="18"/>
      <c r="DK57" s="18">
        <v>327.79</v>
      </c>
      <c r="DL57" s="19"/>
      <c r="DM57" s="19">
        <f t="shared" si="125"/>
        <v>0</v>
      </c>
      <c r="DN57" s="18"/>
      <c r="DO57" s="18">
        <v>7.8</v>
      </c>
      <c r="DP57" s="19" t="str">
        <f t="shared" si="55"/>
        <v xml:space="preserve"> </v>
      </c>
      <c r="DQ57" s="18"/>
      <c r="DR57" s="18"/>
      <c r="DS57" s="18"/>
      <c r="DT57" s="19" t="str">
        <f t="shared" si="126"/>
        <v xml:space="preserve"> </v>
      </c>
      <c r="DU57" s="19" t="str">
        <f t="shared" si="127"/>
        <v xml:space="preserve"> </v>
      </c>
      <c r="DV57" s="18"/>
      <c r="DW57" s="18"/>
      <c r="DX57" s="18"/>
      <c r="DY57" s="19"/>
      <c r="DZ57" s="19" t="str">
        <f t="shared" si="128"/>
        <v xml:space="preserve"> </v>
      </c>
    </row>
    <row r="58" spans="1:130" s="21" customFormat="1" ht="15.75" customHeight="1" outlineLevel="1" x14ac:dyDescent="0.25">
      <c r="A58" s="16">
        <f t="shared" ref="A58:A60" si="133">A57+1</f>
        <v>69</v>
      </c>
      <c r="B58" s="23" t="s">
        <v>87</v>
      </c>
      <c r="C58" s="18">
        <v>2165143.4</v>
      </c>
      <c r="D58" s="18">
        <v>1214624.5</v>
      </c>
      <c r="E58" s="22">
        <v>585518.75</v>
      </c>
      <c r="F58" s="19">
        <f t="shared" si="2"/>
        <v>0.5609903251673769</v>
      </c>
      <c r="G58" s="19" t="str">
        <f t="shared" si="3"/>
        <v>св.200</v>
      </c>
      <c r="H58" s="18"/>
      <c r="I58" s="18"/>
      <c r="J58" s="18">
        <v>377396.23</v>
      </c>
      <c r="K58" s="19" t="str">
        <f t="shared" si="4"/>
        <v xml:space="preserve"> </v>
      </c>
      <c r="L58" s="19">
        <f t="shared" si="5"/>
        <v>0</v>
      </c>
      <c r="M58" s="18">
        <v>476200</v>
      </c>
      <c r="N58" s="18">
        <v>448865.24</v>
      </c>
      <c r="O58" s="18">
        <v>205609.28</v>
      </c>
      <c r="P58" s="19">
        <f t="shared" si="86"/>
        <v>0.94259815203695929</v>
      </c>
      <c r="Q58" s="19" t="str">
        <f t="shared" si="87"/>
        <v>св.200</v>
      </c>
      <c r="R58" s="18"/>
      <c r="S58" s="18"/>
      <c r="T58" s="18"/>
      <c r="U58" s="19" t="str">
        <f t="shared" si="88"/>
        <v xml:space="preserve"> </v>
      </c>
      <c r="V58" s="19" t="str">
        <f t="shared" si="89"/>
        <v xml:space="preserve"> </v>
      </c>
      <c r="W58" s="18"/>
      <c r="X58" s="18"/>
      <c r="Y58" s="18"/>
      <c r="Z58" s="19" t="str">
        <f t="shared" si="90"/>
        <v xml:space="preserve"> </v>
      </c>
      <c r="AA58" s="19" t="str">
        <f t="shared" si="91"/>
        <v xml:space="preserve"> </v>
      </c>
      <c r="AB58" s="18"/>
      <c r="AC58" s="18"/>
      <c r="AD58" s="18">
        <v>18672.3</v>
      </c>
      <c r="AE58" s="19" t="str">
        <f t="shared" si="92"/>
        <v xml:space="preserve"> </v>
      </c>
      <c r="AF58" s="19">
        <f t="shared" si="93"/>
        <v>0</v>
      </c>
      <c r="AG58" s="18">
        <v>513000</v>
      </c>
      <c r="AH58" s="18">
        <v>62042.45</v>
      </c>
      <c r="AI58" s="18">
        <v>20166.53</v>
      </c>
      <c r="AJ58" s="19">
        <f t="shared" si="94"/>
        <v>0.12094044834307992</v>
      </c>
      <c r="AK58" s="19" t="str">
        <f t="shared" si="95"/>
        <v>св.200</v>
      </c>
      <c r="AL58" s="18">
        <v>497000</v>
      </c>
      <c r="AM58" s="18">
        <v>169416.2</v>
      </c>
      <c r="AN58" s="18">
        <v>132348.12</v>
      </c>
      <c r="AO58" s="19">
        <f t="shared" si="96"/>
        <v>0.34087766599597585</v>
      </c>
      <c r="AP58" s="19">
        <f t="shared" si="97"/>
        <v>1.2800801401636837</v>
      </c>
      <c r="AQ58" s="18"/>
      <c r="AR58" s="18"/>
      <c r="AS58" s="18">
        <v>600</v>
      </c>
      <c r="AT58" s="19" t="str">
        <f t="shared" si="98"/>
        <v xml:space="preserve"> </v>
      </c>
      <c r="AU58" s="19">
        <f t="shared" si="99"/>
        <v>0</v>
      </c>
      <c r="AV58" s="18">
        <f t="shared" ref="AV58:AV60" si="134">BA58+BF58+BK58+BP58+BU58+BZ58+CE58+CJ58+CY58+DD58+DI58+DQ58+DV58</f>
        <v>0</v>
      </c>
      <c r="AW58" s="18">
        <f>BB58+BG58+BL58+BQ58+BV58+CA58+CF58+CK58+CZ58+DE58+DJ58+DN58+DR58+DW58</f>
        <v>0</v>
      </c>
      <c r="AX58" s="18">
        <v>208122.52000000002</v>
      </c>
      <c r="AY58" s="19" t="str">
        <f t="shared" si="20"/>
        <v xml:space="preserve"> </v>
      </c>
      <c r="AZ58" s="19">
        <f t="shared" si="21"/>
        <v>0</v>
      </c>
      <c r="BA58" s="18"/>
      <c r="BB58" s="18"/>
      <c r="BC58" s="18"/>
      <c r="BD58" s="19" t="str">
        <f t="shared" si="100"/>
        <v xml:space="preserve"> </v>
      </c>
      <c r="BE58" s="19" t="str">
        <f t="shared" si="101"/>
        <v xml:space="preserve"> </v>
      </c>
      <c r="BF58" s="18"/>
      <c r="BG58" s="18"/>
      <c r="BH58" s="18">
        <v>2190.23</v>
      </c>
      <c r="BI58" s="19" t="str">
        <f t="shared" si="102"/>
        <v xml:space="preserve"> </v>
      </c>
      <c r="BJ58" s="19">
        <f t="shared" si="103"/>
        <v>0</v>
      </c>
      <c r="BK58" s="18"/>
      <c r="BL58" s="18"/>
      <c r="BM58" s="18"/>
      <c r="BN58" s="19" t="str">
        <f t="shared" si="104"/>
        <v xml:space="preserve"> </v>
      </c>
      <c r="BO58" s="19" t="str">
        <f t="shared" si="105"/>
        <v xml:space="preserve"> </v>
      </c>
      <c r="BP58" s="18"/>
      <c r="BQ58" s="18"/>
      <c r="BR58" s="18"/>
      <c r="BS58" s="19" t="str">
        <f t="shared" si="106"/>
        <v xml:space="preserve"> </v>
      </c>
      <c r="BT58" s="19" t="str">
        <f t="shared" si="107"/>
        <v xml:space="preserve"> </v>
      </c>
      <c r="BU58" s="18"/>
      <c r="BV58" s="18"/>
      <c r="BW58" s="18"/>
      <c r="BX58" s="19" t="str">
        <f t="shared" si="108"/>
        <v xml:space="preserve"> </v>
      </c>
      <c r="BY58" s="19" t="str">
        <f t="shared" si="109"/>
        <v xml:space="preserve"> </v>
      </c>
      <c r="BZ58" s="18"/>
      <c r="CA58" s="18"/>
      <c r="CB58" s="18">
        <v>203099.41</v>
      </c>
      <c r="CC58" s="19" t="str">
        <f t="shared" si="110"/>
        <v xml:space="preserve"> </v>
      </c>
      <c r="CD58" s="19">
        <f t="shared" si="111"/>
        <v>0</v>
      </c>
      <c r="CE58" s="18"/>
      <c r="CF58" s="18"/>
      <c r="CG58" s="18"/>
      <c r="CH58" s="19" t="str">
        <f t="shared" si="112"/>
        <v xml:space="preserve"> </v>
      </c>
      <c r="CI58" s="19" t="str">
        <f t="shared" si="113"/>
        <v xml:space="preserve"> </v>
      </c>
      <c r="CJ58" s="18">
        <f t="shared" si="132"/>
        <v>0</v>
      </c>
      <c r="CK58" s="18">
        <f t="shared" si="132"/>
        <v>0</v>
      </c>
      <c r="CL58" s="18">
        <v>2432.88</v>
      </c>
      <c r="CM58" s="19" t="str">
        <f t="shared" si="114"/>
        <v xml:space="preserve"> </v>
      </c>
      <c r="CN58" s="19">
        <f t="shared" si="115"/>
        <v>0</v>
      </c>
      <c r="CO58" s="18"/>
      <c r="CP58" s="18"/>
      <c r="CQ58" s="18"/>
      <c r="CR58" s="19" t="str">
        <f t="shared" si="116"/>
        <v xml:space="preserve"> </v>
      </c>
      <c r="CS58" s="19" t="str">
        <f t="shared" si="117"/>
        <v xml:space="preserve"> </v>
      </c>
      <c r="CT58" s="18"/>
      <c r="CU58" s="18"/>
      <c r="CV58" s="18">
        <v>2432.88</v>
      </c>
      <c r="CW58" s="19" t="str">
        <f t="shared" si="118"/>
        <v xml:space="preserve"> </v>
      </c>
      <c r="CX58" s="19">
        <f t="shared" si="119"/>
        <v>0</v>
      </c>
      <c r="CY58" s="18"/>
      <c r="CZ58" s="18"/>
      <c r="DA58" s="18"/>
      <c r="DB58" s="19" t="str">
        <f t="shared" si="120"/>
        <v xml:space="preserve"> </v>
      </c>
      <c r="DC58" s="19" t="str">
        <f t="shared" si="121"/>
        <v xml:space="preserve"> </v>
      </c>
      <c r="DD58" s="18"/>
      <c r="DE58" s="18"/>
      <c r="DF58" s="18"/>
      <c r="DG58" s="19" t="str">
        <f t="shared" si="122"/>
        <v xml:space="preserve"> </v>
      </c>
      <c r="DH58" s="19" t="str">
        <f t="shared" si="123"/>
        <v xml:space="preserve"> </v>
      </c>
      <c r="DI58" s="18"/>
      <c r="DJ58" s="18"/>
      <c r="DK58" s="18"/>
      <c r="DL58" s="19" t="str">
        <f t="shared" si="124"/>
        <v xml:space="preserve"> </v>
      </c>
      <c r="DM58" s="19" t="str">
        <f t="shared" si="125"/>
        <v xml:space="preserve"> </v>
      </c>
      <c r="DN58" s="18"/>
      <c r="DO58" s="18"/>
      <c r="DP58" s="19" t="str">
        <f t="shared" si="55"/>
        <v xml:space="preserve"> </v>
      </c>
      <c r="DQ58" s="18"/>
      <c r="DR58" s="18"/>
      <c r="DS58" s="18">
        <v>400</v>
      </c>
      <c r="DT58" s="19" t="str">
        <f t="shared" si="126"/>
        <v xml:space="preserve"> </v>
      </c>
      <c r="DU58" s="19">
        <f t="shared" si="127"/>
        <v>0</v>
      </c>
      <c r="DV58" s="18"/>
      <c r="DW58" s="18"/>
      <c r="DX58" s="18"/>
      <c r="DY58" s="19" t="str">
        <f t="shared" si="129"/>
        <v xml:space="preserve"> </v>
      </c>
      <c r="DZ58" s="19" t="str">
        <f t="shared" si="128"/>
        <v xml:space="preserve"> </v>
      </c>
    </row>
    <row r="59" spans="1:130" s="21" customFormat="1" ht="15.75" customHeight="1" outlineLevel="1" x14ac:dyDescent="0.25">
      <c r="A59" s="16">
        <f t="shared" si="133"/>
        <v>70</v>
      </c>
      <c r="B59" s="23" t="s">
        <v>88</v>
      </c>
      <c r="C59" s="18">
        <v>782860.5</v>
      </c>
      <c r="D59" s="18">
        <v>295792.27</v>
      </c>
      <c r="E59" s="22">
        <v>212961.12</v>
      </c>
      <c r="F59" s="19">
        <f t="shared" si="2"/>
        <v>0.37783522096209993</v>
      </c>
      <c r="G59" s="19">
        <f t="shared" si="3"/>
        <v>1.3889496355015414</v>
      </c>
      <c r="H59" s="18"/>
      <c r="I59" s="18"/>
      <c r="J59" s="18">
        <v>123956.50999999998</v>
      </c>
      <c r="K59" s="19" t="str">
        <f t="shared" si="4"/>
        <v xml:space="preserve"> </v>
      </c>
      <c r="L59" s="19">
        <f t="shared" si="5"/>
        <v>0</v>
      </c>
      <c r="M59" s="18">
        <v>55600</v>
      </c>
      <c r="N59" s="18">
        <v>34023.15</v>
      </c>
      <c r="O59" s="18">
        <v>23348.5</v>
      </c>
      <c r="P59" s="19">
        <f t="shared" si="86"/>
        <v>0.61192715827338129</v>
      </c>
      <c r="Q59" s="19">
        <f t="shared" si="87"/>
        <v>1.4571878279118573</v>
      </c>
      <c r="R59" s="18"/>
      <c r="S59" s="18"/>
      <c r="T59" s="18"/>
      <c r="U59" s="19" t="str">
        <f t="shared" si="88"/>
        <v xml:space="preserve"> </v>
      </c>
      <c r="V59" s="19" t="str">
        <f t="shared" si="89"/>
        <v xml:space="preserve"> </v>
      </c>
      <c r="W59" s="18"/>
      <c r="X59" s="18"/>
      <c r="Y59" s="18"/>
      <c r="Z59" s="19" t="str">
        <f t="shared" si="90"/>
        <v xml:space="preserve"> </v>
      </c>
      <c r="AA59" s="19" t="str">
        <f t="shared" si="91"/>
        <v xml:space="preserve"> </v>
      </c>
      <c r="AB59" s="18"/>
      <c r="AC59" s="18"/>
      <c r="AD59" s="18">
        <v>2312.6999999999998</v>
      </c>
      <c r="AE59" s="19" t="str">
        <f t="shared" si="92"/>
        <v xml:space="preserve"> </v>
      </c>
      <c r="AF59" s="19">
        <f t="shared" si="93"/>
        <v>0</v>
      </c>
      <c r="AG59" s="18">
        <v>161000</v>
      </c>
      <c r="AH59" s="18">
        <v>16417.21</v>
      </c>
      <c r="AI59" s="18">
        <v>-37610.550000000003</v>
      </c>
      <c r="AJ59" s="19">
        <f t="shared" si="94"/>
        <v>0.10197024844720497</v>
      </c>
      <c r="AK59" s="19"/>
      <c r="AL59" s="18">
        <v>361000</v>
      </c>
      <c r="AM59" s="18">
        <v>139849.28</v>
      </c>
      <c r="AN59" s="18">
        <v>135905.85999999999</v>
      </c>
      <c r="AO59" s="19">
        <f t="shared" si="96"/>
        <v>0.38739412742382273</v>
      </c>
      <c r="AP59" s="19">
        <f t="shared" si="97"/>
        <v>1.0290158202155522</v>
      </c>
      <c r="AQ59" s="18"/>
      <c r="AR59" s="18"/>
      <c r="AS59" s="18"/>
      <c r="AT59" s="19" t="str">
        <f t="shared" si="98"/>
        <v xml:space="preserve"> </v>
      </c>
      <c r="AU59" s="19" t="str">
        <f t="shared" si="99"/>
        <v xml:space="preserve"> </v>
      </c>
      <c r="AV59" s="18">
        <f>BA59+BF59+BK59+BP59+BU59+BZ59+CE59+CJ59+CY59+DD59+DI59+DQ59+DV59</f>
        <v>0</v>
      </c>
      <c r="AW59" s="18">
        <f>BB59+BG59+BL59+BQ59+BV59+CA59+CF59+CK59+CZ59+DE59+DJ59+DN59+DR59+DW59</f>
        <v>0</v>
      </c>
      <c r="AX59" s="18">
        <v>89004.61</v>
      </c>
      <c r="AY59" s="19" t="str">
        <f t="shared" si="20"/>
        <v xml:space="preserve"> </v>
      </c>
      <c r="AZ59" s="19">
        <f t="shared" si="21"/>
        <v>0</v>
      </c>
      <c r="BA59" s="18"/>
      <c r="BB59" s="18"/>
      <c r="BC59" s="18"/>
      <c r="BD59" s="19" t="str">
        <f t="shared" si="100"/>
        <v xml:space="preserve"> </v>
      </c>
      <c r="BE59" s="19" t="str">
        <f t="shared" si="101"/>
        <v xml:space="preserve"> </v>
      </c>
      <c r="BF59" s="18"/>
      <c r="BG59" s="18"/>
      <c r="BH59" s="18">
        <v>4134.51</v>
      </c>
      <c r="BI59" s="19" t="str">
        <f t="shared" si="102"/>
        <v xml:space="preserve"> </v>
      </c>
      <c r="BJ59" s="19">
        <f t="shared" si="103"/>
        <v>0</v>
      </c>
      <c r="BK59" s="18"/>
      <c r="BL59" s="18"/>
      <c r="BM59" s="18"/>
      <c r="BN59" s="19" t="str">
        <f t="shared" si="104"/>
        <v xml:space="preserve"> </v>
      </c>
      <c r="BO59" s="19" t="str">
        <f t="shared" si="105"/>
        <v xml:space="preserve"> </v>
      </c>
      <c r="BP59" s="18"/>
      <c r="BQ59" s="18"/>
      <c r="BR59" s="18"/>
      <c r="BS59" s="19" t="str">
        <f t="shared" si="106"/>
        <v xml:space="preserve"> </v>
      </c>
      <c r="BT59" s="19" t="str">
        <f t="shared" si="107"/>
        <v xml:space="preserve"> </v>
      </c>
      <c r="BU59" s="18"/>
      <c r="BV59" s="18"/>
      <c r="BW59" s="18"/>
      <c r="BX59" s="19" t="str">
        <f t="shared" si="108"/>
        <v xml:space="preserve"> </v>
      </c>
      <c r="BY59" s="19" t="str">
        <f t="shared" si="109"/>
        <v xml:space="preserve"> </v>
      </c>
      <c r="BZ59" s="18"/>
      <c r="CA59" s="18"/>
      <c r="CB59" s="18">
        <v>84870.1</v>
      </c>
      <c r="CC59" s="19" t="str">
        <f t="shared" si="110"/>
        <v xml:space="preserve"> </v>
      </c>
      <c r="CD59" s="19">
        <f t="shared" si="111"/>
        <v>0</v>
      </c>
      <c r="CE59" s="18"/>
      <c r="CF59" s="18"/>
      <c r="CG59" s="18"/>
      <c r="CH59" s="19" t="str">
        <f t="shared" si="112"/>
        <v xml:space="preserve"> </v>
      </c>
      <c r="CI59" s="19" t="str">
        <f t="shared" si="113"/>
        <v xml:space="preserve"> </v>
      </c>
      <c r="CJ59" s="18">
        <f t="shared" si="132"/>
        <v>0</v>
      </c>
      <c r="CK59" s="18">
        <f t="shared" si="132"/>
        <v>0</v>
      </c>
      <c r="CL59" s="18">
        <v>0</v>
      </c>
      <c r="CM59" s="19" t="str">
        <f t="shared" si="114"/>
        <v xml:space="preserve"> </v>
      </c>
      <c r="CN59" s="19" t="str">
        <f t="shared" si="115"/>
        <v xml:space="preserve"> </v>
      </c>
      <c r="CO59" s="18"/>
      <c r="CP59" s="18"/>
      <c r="CQ59" s="18"/>
      <c r="CR59" s="19" t="str">
        <f t="shared" si="116"/>
        <v xml:space="preserve"> </v>
      </c>
      <c r="CS59" s="19" t="str">
        <f t="shared" si="117"/>
        <v xml:space="preserve"> </v>
      </c>
      <c r="CT59" s="18"/>
      <c r="CU59" s="18"/>
      <c r="CV59" s="18"/>
      <c r="CW59" s="19" t="str">
        <f t="shared" si="118"/>
        <v xml:space="preserve"> </v>
      </c>
      <c r="CX59" s="19" t="str">
        <f t="shared" si="119"/>
        <v xml:space="preserve"> </v>
      </c>
      <c r="CY59" s="18"/>
      <c r="CZ59" s="18"/>
      <c r="DA59" s="18"/>
      <c r="DB59" s="19" t="str">
        <f t="shared" si="120"/>
        <v xml:space="preserve"> </v>
      </c>
      <c r="DC59" s="19" t="str">
        <f t="shared" si="121"/>
        <v xml:space="preserve"> </v>
      </c>
      <c r="DD59" s="18"/>
      <c r="DE59" s="18"/>
      <c r="DF59" s="18"/>
      <c r="DG59" s="19" t="str">
        <f t="shared" si="122"/>
        <v xml:space="preserve"> </v>
      </c>
      <c r="DH59" s="19" t="str">
        <f t="shared" si="123"/>
        <v xml:space="preserve"> </v>
      </c>
      <c r="DI59" s="18"/>
      <c r="DJ59" s="18"/>
      <c r="DK59" s="18"/>
      <c r="DL59" s="19" t="str">
        <f t="shared" si="124"/>
        <v xml:space="preserve"> </v>
      </c>
      <c r="DM59" s="19" t="str">
        <f t="shared" si="125"/>
        <v xml:space="preserve"> </v>
      </c>
      <c r="DN59" s="18"/>
      <c r="DO59" s="18"/>
      <c r="DP59" s="19" t="str">
        <f t="shared" si="55"/>
        <v xml:space="preserve"> </v>
      </c>
      <c r="DQ59" s="18"/>
      <c r="DR59" s="18"/>
      <c r="DS59" s="18"/>
      <c r="DT59" s="19" t="str">
        <f t="shared" si="126"/>
        <v xml:space="preserve"> </v>
      </c>
      <c r="DU59" s="19" t="str">
        <f t="shared" si="127"/>
        <v xml:space="preserve"> </v>
      </c>
      <c r="DV59" s="18"/>
      <c r="DW59" s="18"/>
      <c r="DX59" s="18"/>
      <c r="DY59" s="19" t="str">
        <f t="shared" si="129"/>
        <v xml:space="preserve"> </v>
      </c>
      <c r="DZ59" s="19" t="str">
        <f t="shared" si="128"/>
        <v xml:space="preserve"> </v>
      </c>
    </row>
    <row r="60" spans="1:130" s="21" customFormat="1" ht="16.5" customHeight="1" outlineLevel="1" x14ac:dyDescent="0.25">
      <c r="A60" s="16">
        <f t="shared" si="133"/>
        <v>71</v>
      </c>
      <c r="B60" s="17" t="s">
        <v>89</v>
      </c>
      <c r="C60" s="18">
        <v>1315358.77</v>
      </c>
      <c r="D60" s="18">
        <v>530173.38</v>
      </c>
      <c r="E60" s="18">
        <v>336071.36</v>
      </c>
      <c r="F60" s="19">
        <f t="shared" si="2"/>
        <v>0.40306370557745247</v>
      </c>
      <c r="G60" s="19">
        <f t="shared" si="3"/>
        <v>1.5775619201826661</v>
      </c>
      <c r="H60" s="18"/>
      <c r="I60" s="18"/>
      <c r="J60" s="18">
        <v>64472.480000000003</v>
      </c>
      <c r="K60" s="19" t="str">
        <f t="shared" si="4"/>
        <v xml:space="preserve"> </v>
      </c>
      <c r="L60" s="19">
        <f t="shared" si="5"/>
        <v>0</v>
      </c>
      <c r="M60" s="18">
        <v>82050</v>
      </c>
      <c r="N60" s="18">
        <v>33124.9</v>
      </c>
      <c r="O60" s="18">
        <v>42247.79</v>
      </c>
      <c r="P60" s="19">
        <f t="shared" si="86"/>
        <v>0.40371602681291896</v>
      </c>
      <c r="Q60" s="19">
        <f t="shared" si="87"/>
        <v>0.7840623142654326</v>
      </c>
      <c r="R60" s="18"/>
      <c r="S60" s="18"/>
      <c r="T60" s="18"/>
      <c r="U60" s="19" t="str">
        <f t="shared" si="88"/>
        <v xml:space="preserve"> </v>
      </c>
      <c r="V60" s="19" t="str">
        <f t="shared" si="89"/>
        <v xml:space="preserve"> </v>
      </c>
      <c r="W60" s="18"/>
      <c r="X60" s="18"/>
      <c r="Y60" s="18"/>
      <c r="Z60" s="19" t="str">
        <f t="shared" si="90"/>
        <v xml:space="preserve"> </v>
      </c>
      <c r="AA60" s="19" t="str">
        <f t="shared" si="91"/>
        <v xml:space="preserve"> </v>
      </c>
      <c r="AB60" s="18"/>
      <c r="AC60" s="18"/>
      <c r="AD60" s="18">
        <v>5040</v>
      </c>
      <c r="AE60" s="19" t="str">
        <f t="shared" si="92"/>
        <v xml:space="preserve"> </v>
      </c>
      <c r="AF60" s="19">
        <f t="shared" si="93"/>
        <v>0</v>
      </c>
      <c r="AG60" s="18">
        <v>59000</v>
      </c>
      <c r="AH60" s="18">
        <v>4788.51</v>
      </c>
      <c r="AI60" s="18">
        <v>487.9</v>
      </c>
      <c r="AJ60" s="19">
        <f t="shared" si="94"/>
        <v>8.1161186440677976E-2</v>
      </c>
      <c r="AK60" s="19" t="str">
        <f t="shared" si="95"/>
        <v>св.200</v>
      </c>
      <c r="AL60" s="18">
        <v>245319</v>
      </c>
      <c r="AM60" s="18">
        <v>164988.45000000001</v>
      </c>
      <c r="AN60" s="18">
        <v>15296.79</v>
      </c>
      <c r="AO60" s="19">
        <f t="shared" si="96"/>
        <v>0.67254656182358485</v>
      </c>
      <c r="AP60" s="19" t="str">
        <f t="shared" si="97"/>
        <v>св.200</v>
      </c>
      <c r="AQ60" s="18"/>
      <c r="AR60" s="18"/>
      <c r="AS60" s="18">
        <v>1400</v>
      </c>
      <c r="AT60" s="19" t="str">
        <f t="shared" si="98"/>
        <v xml:space="preserve"> </v>
      </c>
      <c r="AU60" s="19">
        <f t="shared" si="99"/>
        <v>0</v>
      </c>
      <c r="AV60" s="18">
        <f t="shared" si="134"/>
        <v>0</v>
      </c>
      <c r="AW60" s="18">
        <f t="shared" ref="AW60" si="135">BB60+BG60+BL60+BQ60+BV60+CA60+CF60+CK60+CZ60+DE60+DJ60+DN60+DR60+DW60</f>
        <v>0</v>
      </c>
      <c r="AX60" s="18">
        <v>271598.88</v>
      </c>
      <c r="AY60" s="19" t="str">
        <f t="shared" si="20"/>
        <v xml:space="preserve"> </v>
      </c>
      <c r="AZ60" s="19">
        <f t="shared" si="21"/>
        <v>0</v>
      </c>
      <c r="BA60" s="18"/>
      <c r="BB60" s="18"/>
      <c r="BC60" s="18"/>
      <c r="BD60" s="19" t="str">
        <f t="shared" si="100"/>
        <v xml:space="preserve"> </v>
      </c>
      <c r="BE60" s="19" t="str">
        <f t="shared" si="101"/>
        <v xml:space="preserve"> </v>
      </c>
      <c r="BF60" s="18"/>
      <c r="BG60" s="18"/>
      <c r="BH60" s="18">
        <v>93255.76</v>
      </c>
      <c r="BI60" s="19" t="str">
        <f t="shared" si="102"/>
        <v xml:space="preserve"> </v>
      </c>
      <c r="BJ60" s="19">
        <f t="shared" si="103"/>
        <v>0</v>
      </c>
      <c r="BK60" s="18"/>
      <c r="BL60" s="18"/>
      <c r="BM60" s="18">
        <v>19305</v>
      </c>
      <c r="BN60" s="19" t="str">
        <f t="shared" si="104"/>
        <v xml:space="preserve"> </v>
      </c>
      <c r="BO60" s="19">
        <f t="shared" si="105"/>
        <v>0</v>
      </c>
      <c r="BP60" s="18"/>
      <c r="BQ60" s="18"/>
      <c r="BR60" s="18"/>
      <c r="BS60" s="19" t="str">
        <f t="shared" si="106"/>
        <v xml:space="preserve"> </v>
      </c>
      <c r="BT60" s="19" t="str">
        <f t="shared" si="107"/>
        <v xml:space="preserve"> </v>
      </c>
      <c r="BU60" s="18"/>
      <c r="BV60" s="18"/>
      <c r="BW60" s="18"/>
      <c r="BX60" s="19" t="str">
        <f t="shared" si="108"/>
        <v xml:space="preserve"> </v>
      </c>
      <c r="BY60" s="19" t="str">
        <f t="shared" si="109"/>
        <v xml:space="preserve"> </v>
      </c>
      <c r="BZ60" s="18"/>
      <c r="CA60" s="18"/>
      <c r="CB60" s="18">
        <v>159038.12</v>
      </c>
      <c r="CC60" s="19" t="str">
        <f t="shared" si="110"/>
        <v xml:space="preserve"> </v>
      </c>
      <c r="CD60" s="19">
        <f t="shared" si="111"/>
        <v>0</v>
      </c>
      <c r="CE60" s="18"/>
      <c r="CF60" s="18"/>
      <c r="CG60" s="18"/>
      <c r="CH60" s="19" t="str">
        <f t="shared" si="112"/>
        <v xml:space="preserve"> </v>
      </c>
      <c r="CI60" s="19" t="str">
        <f t="shared" si="113"/>
        <v xml:space="preserve"> </v>
      </c>
      <c r="CJ60" s="18">
        <f t="shared" si="132"/>
        <v>0</v>
      </c>
      <c r="CK60" s="18">
        <f t="shared" si="132"/>
        <v>0</v>
      </c>
      <c r="CL60" s="18">
        <v>0</v>
      </c>
      <c r="CM60" s="19" t="str">
        <f t="shared" si="114"/>
        <v xml:space="preserve"> </v>
      </c>
      <c r="CN60" s="19" t="str">
        <f t="shared" si="115"/>
        <v xml:space="preserve"> </v>
      </c>
      <c r="CO60" s="18"/>
      <c r="CP60" s="18"/>
      <c r="CQ60" s="18"/>
      <c r="CR60" s="19" t="str">
        <f t="shared" si="116"/>
        <v xml:space="preserve"> </v>
      </c>
      <c r="CS60" s="19" t="str">
        <f t="shared" si="117"/>
        <v xml:space="preserve"> </v>
      </c>
      <c r="CT60" s="18"/>
      <c r="CU60" s="18"/>
      <c r="CV60" s="18"/>
      <c r="CW60" s="19" t="str">
        <f t="shared" si="118"/>
        <v xml:space="preserve"> </v>
      </c>
      <c r="CX60" s="19" t="str">
        <f t="shared" si="119"/>
        <v xml:space="preserve"> </v>
      </c>
      <c r="CY60" s="18"/>
      <c r="CZ60" s="18"/>
      <c r="DA60" s="18"/>
      <c r="DB60" s="19" t="str">
        <f t="shared" si="120"/>
        <v xml:space="preserve"> </v>
      </c>
      <c r="DC60" s="19" t="str">
        <f t="shared" si="121"/>
        <v xml:space="preserve"> </v>
      </c>
      <c r="DD60" s="18"/>
      <c r="DE60" s="18"/>
      <c r="DF60" s="18"/>
      <c r="DG60" s="19" t="str">
        <f t="shared" si="122"/>
        <v xml:space="preserve"> </v>
      </c>
      <c r="DH60" s="19" t="str">
        <f t="shared" si="123"/>
        <v xml:space="preserve"> </v>
      </c>
      <c r="DI60" s="18"/>
      <c r="DJ60" s="18"/>
      <c r="DK60" s="18"/>
      <c r="DL60" s="19" t="str">
        <f t="shared" si="124"/>
        <v xml:space="preserve"> </v>
      </c>
      <c r="DM60" s="19" t="str">
        <f t="shared" si="125"/>
        <v xml:space="preserve"> </v>
      </c>
      <c r="DN60" s="18"/>
      <c r="DO60" s="18"/>
      <c r="DP60" s="19" t="str">
        <f t="shared" si="55"/>
        <v xml:space="preserve"> </v>
      </c>
      <c r="DQ60" s="18"/>
      <c r="DR60" s="18"/>
      <c r="DS60" s="18"/>
      <c r="DT60" s="19" t="str">
        <f t="shared" si="126"/>
        <v xml:space="preserve"> </v>
      </c>
      <c r="DU60" s="19" t="str">
        <f t="shared" si="127"/>
        <v xml:space="preserve"> </v>
      </c>
      <c r="DV60" s="18"/>
      <c r="DW60" s="18"/>
      <c r="DX60" s="18"/>
      <c r="DY60" s="19" t="str">
        <f t="shared" si="129"/>
        <v xml:space="preserve"> </v>
      </c>
      <c r="DZ60" s="19" t="str">
        <f t="shared" si="128"/>
        <v xml:space="preserve"> </v>
      </c>
    </row>
    <row r="61" spans="1:130" s="15" customFormat="1" ht="15.75" x14ac:dyDescent="0.25">
      <c r="A61" s="10"/>
      <c r="B61" s="11" t="s">
        <v>90</v>
      </c>
      <c r="C61" s="12">
        <f>SUM(C62:C66)</f>
        <v>64436700</v>
      </c>
      <c r="D61" s="12">
        <f>SUM(D62:D66)</f>
        <v>33895455.679999992</v>
      </c>
      <c r="E61" s="12">
        <v>30293553.870000001</v>
      </c>
      <c r="F61" s="13">
        <f t="shared" si="2"/>
        <v>0.52602718140438587</v>
      </c>
      <c r="G61" s="13">
        <f t="shared" si="3"/>
        <v>1.1188999423922654</v>
      </c>
      <c r="H61" s="12">
        <f>SUM(H62:H66)</f>
        <v>0</v>
      </c>
      <c r="I61" s="12">
        <f>SUM(I62:I66)</f>
        <v>0</v>
      </c>
      <c r="J61" s="12">
        <v>28810949.140000004</v>
      </c>
      <c r="K61" s="13" t="str">
        <f t="shared" si="4"/>
        <v xml:space="preserve"> </v>
      </c>
      <c r="L61" s="13">
        <f t="shared" si="5"/>
        <v>0</v>
      </c>
      <c r="M61" s="12">
        <f>SUM(M62:M66)</f>
        <v>54983000</v>
      </c>
      <c r="N61" s="12">
        <f>SUM(N62:N66)</f>
        <v>27915568.969999999</v>
      </c>
      <c r="O61" s="12">
        <v>25983093.049999997</v>
      </c>
      <c r="P61" s="13">
        <f t="shared" si="86"/>
        <v>0.50771272884346064</v>
      </c>
      <c r="Q61" s="13">
        <f t="shared" si="87"/>
        <v>1.0743743601380054</v>
      </c>
      <c r="R61" s="12">
        <f>SUM(R62:R66)</f>
        <v>0</v>
      </c>
      <c r="S61" s="12">
        <f>SUM(S62:S66)</f>
        <v>0</v>
      </c>
      <c r="T61" s="12">
        <v>1042504.22</v>
      </c>
      <c r="U61" s="13" t="str">
        <f t="shared" si="88"/>
        <v xml:space="preserve"> </v>
      </c>
      <c r="V61" s="13">
        <f t="shared" si="89"/>
        <v>0</v>
      </c>
      <c r="W61" s="12">
        <f>SUM(W62:W66)</f>
        <v>0</v>
      </c>
      <c r="X61" s="12">
        <f>SUM(X62:X66)</f>
        <v>0</v>
      </c>
      <c r="Y61" s="12">
        <v>0</v>
      </c>
      <c r="Z61" s="13" t="str">
        <f t="shared" si="90"/>
        <v xml:space="preserve"> </v>
      </c>
      <c r="AA61" s="13" t="str">
        <f t="shared" si="91"/>
        <v xml:space="preserve"> </v>
      </c>
      <c r="AB61" s="12">
        <f>SUM(AB62:AB66)</f>
        <v>0</v>
      </c>
      <c r="AC61" s="12">
        <f>SUM(AC62:AC66)</f>
        <v>0</v>
      </c>
      <c r="AD61" s="12">
        <v>39678.600000000006</v>
      </c>
      <c r="AE61" s="13" t="str">
        <f t="shared" si="92"/>
        <v xml:space="preserve"> </v>
      </c>
      <c r="AF61" s="13">
        <f t="shared" si="93"/>
        <v>0</v>
      </c>
      <c r="AG61" s="12">
        <f>SUM(AG62:AG66)</f>
        <v>1680000</v>
      </c>
      <c r="AH61" s="12">
        <f>SUM(AH62:AH66)</f>
        <v>1457608.4600000002</v>
      </c>
      <c r="AI61" s="12">
        <v>300299</v>
      </c>
      <c r="AJ61" s="13">
        <f t="shared" si="94"/>
        <v>0.86762408333333341</v>
      </c>
      <c r="AK61" s="13" t="str">
        <f t="shared" si="95"/>
        <v>св.200</v>
      </c>
      <c r="AL61" s="12">
        <f>SUM(AL62:AL66)</f>
        <v>4047000</v>
      </c>
      <c r="AM61" s="12">
        <f>SUM(AM62:AM66)</f>
        <v>2197044.7999999998</v>
      </c>
      <c r="AN61" s="12">
        <v>1445374.27</v>
      </c>
      <c r="AO61" s="13">
        <f t="shared" si="96"/>
        <v>0.54288233259204344</v>
      </c>
      <c r="AP61" s="13">
        <f t="shared" si="97"/>
        <v>1.5200525189921914</v>
      </c>
      <c r="AQ61" s="12">
        <f>SUM(AQ62:AQ66)</f>
        <v>0</v>
      </c>
      <c r="AR61" s="12">
        <f>SUM(AR62:AR66)</f>
        <v>0</v>
      </c>
      <c r="AS61" s="12">
        <v>0</v>
      </c>
      <c r="AT61" s="13" t="str">
        <f t="shared" si="98"/>
        <v xml:space="preserve"> </v>
      </c>
      <c r="AU61" s="13" t="str">
        <f t="shared" si="99"/>
        <v xml:space="preserve"> </v>
      </c>
      <c r="AV61" s="12">
        <f>SUM(AV62:AV66)</f>
        <v>0</v>
      </c>
      <c r="AW61" s="12">
        <f>SUM(AW62:AW66)</f>
        <v>0</v>
      </c>
      <c r="AX61" s="12">
        <v>1482604.7299999997</v>
      </c>
      <c r="AY61" s="13" t="str">
        <f t="shared" si="20"/>
        <v xml:space="preserve"> </v>
      </c>
      <c r="AZ61" s="13">
        <f t="shared" si="21"/>
        <v>0</v>
      </c>
      <c r="BA61" s="12">
        <f>SUM(BA62:BA66)</f>
        <v>0</v>
      </c>
      <c r="BB61" s="12">
        <f>SUM(BB62:BB66)</f>
        <v>0</v>
      </c>
      <c r="BC61" s="12">
        <v>178925.67</v>
      </c>
      <c r="BD61" s="13" t="str">
        <f t="shared" si="100"/>
        <v xml:space="preserve"> </v>
      </c>
      <c r="BE61" s="13">
        <f t="shared" si="101"/>
        <v>0</v>
      </c>
      <c r="BF61" s="12">
        <f>SUM(BF62:BF66)</f>
        <v>0</v>
      </c>
      <c r="BG61" s="12">
        <f>SUM(BG62:BG66)</f>
        <v>0</v>
      </c>
      <c r="BH61" s="12">
        <v>38.1</v>
      </c>
      <c r="BI61" s="13" t="str">
        <f t="shared" si="102"/>
        <v xml:space="preserve"> </v>
      </c>
      <c r="BJ61" s="13">
        <f t="shared" si="103"/>
        <v>0</v>
      </c>
      <c r="BK61" s="12">
        <f>SUM(BK62:BK66)</f>
        <v>0</v>
      </c>
      <c r="BL61" s="12">
        <f>SUM(BL62:BL66)</f>
        <v>0</v>
      </c>
      <c r="BM61" s="12">
        <v>26670</v>
      </c>
      <c r="BN61" s="13" t="str">
        <f t="shared" si="104"/>
        <v xml:space="preserve"> </v>
      </c>
      <c r="BO61" s="13">
        <f t="shared" si="105"/>
        <v>0</v>
      </c>
      <c r="BP61" s="12">
        <f>SUM(BP62:BP66)</f>
        <v>0</v>
      </c>
      <c r="BQ61" s="12">
        <f>SUM(BQ62:BQ66)</f>
        <v>0</v>
      </c>
      <c r="BR61" s="12">
        <v>150408.20000000001</v>
      </c>
      <c r="BS61" s="13" t="str">
        <f t="shared" si="106"/>
        <v xml:space="preserve"> </v>
      </c>
      <c r="BT61" s="13">
        <f t="shared" si="107"/>
        <v>0</v>
      </c>
      <c r="BU61" s="12">
        <f>SUM(BU62:BU66)</f>
        <v>0</v>
      </c>
      <c r="BV61" s="12">
        <f>SUM(BV62:BV66)</f>
        <v>0</v>
      </c>
      <c r="BW61" s="12">
        <v>308888.07</v>
      </c>
      <c r="BX61" s="13"/>
      <c r="BY61" s="13">
        <f t="shared" si="109"/>
        <v>0</v>
      </c>
      <c r="BZ61" s="12">
        <f>SUM(BZ62:BZ66)</f>
        <v>0</v>
      </c>
      <c r="CA61" s="12">
        <f>SUM(CA62:CA66)</f>
        <v>0</v>
      </c>
      <c r="CB61" s="12">
        <v>54439.29</v>
      </c>
      <c r="CC61" s="13" t="str">
        <f t="shared" si="110"/>
        <v xml:space="preserve"> </v>
      </c>
      <c r="CD61" s="13">
        <f t="shared" si="111"/>
        <v>0</v>
      </c>
      <c r="CE61" s="12">
        <f>SUM(CE62:CE66)</f>
        <v>0</v>
      </c>
      <c r="CF61" s="12">
        <f>SUM(CF62:CF66)</f>
        <v>0</v>
      </c>
      <c r="CG61" s="12">
        <v>11130</v>
      </c>
      <c r="CH61" s="13" t="str">
        <f t="shared" si="112"/>
        <v xml:space="preserve"> </v>
      </c>
      <c r="CI61" s="13">
        <f t="shared" si="113"/>
        <v>0</v>
      </c>
      <c r="CJ61" s="12">
        <f>SUM(CJ62:CJ66)</f>
        <v>0</v>
      </c>
      <c r="CK61" s="12">
        <f>SUM(CK62:CK66)</f>
        <v>0</v>
      </c>
      <c r="CL61" s="14">
        <v>525086.12</v>
      </c>
      <c r="CM61" s="13" t="str">
        <f t="shared" si="114"/>
        <v xml:space="preserve"> </v>
      </c>
      <c r="CN61" s="13">
        <f t="shared" si="115"/>
        <v>0</v>
      </c>
      <c r="CO61" s="12">
        <f>SUM(CO62:CO66)</f>
        <v>0</v>
      </c>
      <c r="CP61" s="12">
        <f>SUM(CP62:CP66)</f>
        <v>0</v>
      </c>
      <c r="CQ61" s="12">
        <v>13848.85</v>
      </c>
      <c r="CR61" s="13" t="str">
        <f t="shared" si="116"/>
        <v xml:space="preserve"> </v>
      </c>
      <c r="CS61" s="13">
        <f t="shared" si="117"/>
        <v>0</v>
      </c>
      <c r="CT61" s="12">
        <f>SUM(CT62:CT66)</f>
        <v>0</v>
      </c>
      <c r="CU61" s="12">
        <f>SUM(CU62:CU66)</f>
        <v>0</v>
      </c>
      <c r="CV61" s="12">
        <v>511237.27</v>
      </c>
      <c r="CW61" s="13" t="str">
        <f t="shared" si="118"/>
        <v xml:space="preserve"> </v>
      </c>
      <c r="CX61" s="13">
        <f t="shared" si="119"/>
        <v>0</v>
      </c>
      <c r="CY61" s="12">
        <f>SUM(CY62:CY66)</f>
        <v>0</v>
      </c>
      <c r="CZ61" s="12">
        <f>SUM(CZ62:CZ66)</f>
        <v>0</v>
      </c>
      <c r="DA61" s="12">
        <v>0</v>
      </c>
      <c r="DB61" s="13" t="str">
        <f t="shared" si="120"/>
        <v xml:space="preserve"> </v>
      </c>
      <c r="DC61" s="13" t="str">
        <f t="shared" si="121"/>
        <v xml:space="preserve"> </v>
      </c>
      <c r="DD61" s="12">
        <f>SUM(DD62:DD66)</f>
        <v>0</v>
      </c>
      <c r="DE61" s="12">
        <f>SUM(DE62:DE66)</f>
        <v>0</v>
      </c>
      <c r="DF61" s="12">
        <v>0</v>
      </c>
      <c r="DG61" s="13" t="str">
        <f t="shared" si="122"/>
        <v xml:space="preserve"> </v>
      </c>
      <c r="DH61" s="13" t="str">
        <f t="shared" si="123"/>
        <v xml:space="preserve"> </v>
      </c>
      <c r="DI61" s="12">
        <f>SUM(DI62:DI66)</f>
        <v>0</v>
      </c>
      <c r="DJ61" s="12">
        <f>SUM(DJ62:DJ66)</f>
        <v>0</v>
      </c>
      <c r="DK61" s="12">
        <v>6573.33</v>
      </c>
      <c r="DL61" s="13" t="str">
        <f t="shared" si="124"/>
        <v xml:space="preserve"> </v>
      </c>
      <c r="DM61" s="13">
        <f t="shared" si="125"/>
        <v>0</v>
      </c>
      <c r="DN61" s="12">
        <f>SUM(DN62:DN66)</f>
        <v>0</v>
      </c>
      <c r="DO61" s="12">
        <v>0</v>
      </c>
      <c r="DP61" s="13" t="str">
        <f>IF(DN61=0," ",IF(DN61/DO61*100&gt;200,"св.200",DN61/DO61))</f>
        <v xml:space="preserve"> </v>
      </c>
      <c r="DQ61" s="12">
        <f>SUM(DQ62:DQ66)</f>
        <v>0</v>
      </c>
      <c r="DR61" s="12">
        <f>SUM(DR62:DR66)</f>
        <v>0</v>
      </c>
      <c r="DS61" s="12">
        <v>4604.83</v>
      </c>
      <c r="DT61" s="13" t="str">
        <f t="shared" si="126"/>
        <v xml:space="preserve"> </v>
      </c>
      <c r="DU61" s="13">
        <f t="shared" si="127"/>
        <v>0</v>
      </c>
      <c r="DV61" s="12">
        <f>SUM(DV62:DV66)</f>
        <v>0</v>
      </c>
      <c r="DW61" s="12">
        <f>SUM(DW62:DW66)</f>
        <v>0</v>
      </c>
      <c r="DX61" s="12">
        <v>215841.12</v>
      </c>
      <c r="DY61" s="13" t="str">
        <f t="shared" si="129"/>
        <v xml:space="preserve"> </v>
      </c>
      <c r="DZ61" s="13">
        <f t="shared" si="128"/>
        <v>0</v>
      </c>
    </row>
    <row r="62" spans="1:130" s="21" customFormat="1" ht="15.75" customHeight="1" outlineLevel="1" x14ac:dyDescent="0.25">
      <c r="A62" s="16">
        <v>72</v>
      </c>
      <c r="B62" s="17" t="s">
        <v>91</v>
      </c>
      <c r="C62" s="18">
        <v>61008810</v>
      </c>
      <c r="D62" s="18">
        <v>32566883.639999997</v>
      </c>
      <c r="E62" s="18">
        <v>28761064.240000002</v>
      </c>
      <c r="F62" s="19">
        <f t="shared" si="2"/>
        <v>0.53380624273772914</v>
      </c>
      <c r="G62" s="19">
        <f t="shared" si="3"/>
        <v>1.1323254024344127</v>
      </c>
      <c r="H62" s="18"/>
      <c r="I62" s="18"/>
      <c r="J62" s="18">
        <v>27861305.330000002</v>
      </c>
      <c r="K62" s="19" t="str">
        <f t="shared" si="4"/>
        <v xml:space="preserve"> </v>
      </c>
      <c r="L62" s="19">
        <f t="shared" si="5"/>
        <v>0</v>
      </c>
      <c r="M62" s="18">
        <v>53750000</v>
      </c>
      <c r="N62" s="18">
        <v>27273987.25</v>
      </c>
      <c r="O62" s="18">
        <v>25352192.91</v>
      </c>
      <c r="P62" s="19">
        <f t="shared" si="86"/>
        <v>0.50742301860465111</v>
      </c>
      <c r="Q62" s="19">
        <f t="shared" si="87"/>
        <v>1.0758038701749528</v>
      </c>
      <c r="R62" s="18"/>
      <c r="S62" s="18"/>
      <c r="T62" s="18">
        <v>1042504.22</v>
      </c>
      <c r="U62" s="19" t="str">
        <f t="shared" si="88"/>
        <v xml:space="preserve"> </v>
      </c>
      <c r="V62" s="19">
        <f t="shared" si="89"/>
        <v>0</v>
      </c>
      <c r="W62" s="18"/>
      <c r="X62" s="18"/>
      <c r="Y62" s="18"/>
      <c r="Z62" s="19" t="str">
        <f t="shared" si="90"/>
        <v xml:space="preserve"> </v>
      </c>
      <c r="AA62" s="19" t="str">
        <f t="shared" si="91"/>
        <v xml:space="preserve"> </v>
      </c>
      <c r="AB62" s="18"/>
      <c r="AC62" s="18"/>
      <c r="AD62" s="18">
        <v>4077</v>
      </c>
      <c r="AE62" s="19"/>
      <c r="AF62" s="19">
        <f t="shared" si="93"/>
        <v>0</v>
      </c>
      <c r="AG62" s="18">
        <v>1300000</v>
      </c>
      <c r="AH62" s="18">
        <v>1372482.04</v>
      </c>
      <c r="AI62" s="18">
        <v>285534.44</v>
      </c>
      <c r="AJ62" s="19">
        <f t="shared" si="94"/>
        <v>1.0557554153846154</v>
      </c>
      <c r="AK62" s="19" t="str">
        <f t="shared" si="95"/>
        <v>св.200</v>
      </c>
      <c r="AL62" s="18">
        <v>2800000</v>
      </c>
      <c r="AM62" s="18">
        <v>1909267.57</v>
      </c>
      <c r="AN62" s="18">
        <v>1176996.76</v>
      </c>
      <c r="AO62" s="19">
        <f t="shared" si="96"/>
        <v>0.68188127500000006</v>
      </c>
      <c r="AP62" s="19">
        <f t="shared" si="97"/>
        <v>1.6221519335363337</v>
      </c>
      <c r="AQ62" s="18"/>
      <c r="AR62" s="18"/>
      <c r="AS62" s="18"/>
      <c r="AT62" s="19" t="str">
        <f t="shared" si="98"/>
        <v xml:space="preserve"> </v>
      </c>
      <c r="AU62" s="19" t="str">
        <f t="shared" si="99"/>
        <v xml:space="preserve"> </v>
      </c>
      <c r="AV62" s="18">
        <f t="shared" ref="AV62:AV66" si="136">BA62+BF62+BK62+BP62+BU62+BZ62+CE62+CJ62+CY62+DD62+DI62+DQ62+DV62</f>
        <v>0</v>
      </c>
      <c r="AW62" s="18">
        <f t="shared" ref="AW62:AW66" si="137">BB62+BG62+BL62+BQ62+BV62+CA62+CF62+CK62+CZ62+DE62+DJ62+DN62+DR62+DW62</f>
        <v>0</v>
      </c>
      <c r="AX62" s="18">
        <v>899758.90999999992</v>
      </c>
      <c r="AY62" s="19" t="str">
        <f t="shared" si="20"/>
        <v xml:space="preserve"> </v>
      </c>
      <c r="AZ62" s="19">
        <f t="shared" si="21"/>
        <v>0</v>
      </c>
      <c r="BA62" s="18"/>
      <c r="BB62" s="18"/>
      <c r="BC62" s="18">
        <v>178925.67</v>
      </c>
      <c r="BD62" s="19" t="str">
        <f t="shared" si="100"/>
        <v xml:space="preserve"> </v>
      </c>
      <c r="BE62" s="19">
        <f t="shared" si="101"/>
        <v>0</v>
      </c>
      <c r="BF62" s="18"/>
      <c r="BG62" s="18"/>
      <c r="BH62" s="18"/>
      <c r="BI62" s="19" t="str">
        <f t="shared" si="102"/>
        <v xml:space="preserve"> </v>
      </c>
      <c r="BJ62" s="19" t="str">
        <f t="shared" si="103"/>
        <v xml:space="preserve"> </v>
      </c>
      <c r="BK62" s="18"/>
      <c r="BL62" s="18"/>
      <c r="BM62" s="18"/>
      <c r="BN62" s="19" t="str">
        <f t="shared" si="104"/>
        <v xml:space="preserve"> </v>
      </c>
      <c r="BO62" s="19" t="str">
        <f t="shared" si="105"/>
        <v xml:space="preserve"> </v>
      </c>
      <c r="BP62" s="18"/>
      <c r="BQ62" s="18"/>
      <c r="BR62" s="18">
        <v>150408.20000000001</v>
      </c>
      <c r="BS62" s="19" t="str">
        <f t="shared" si="106"/>
        <v xml:space="preserve"> </v>
      </c>
      <c r="BT62" s="19">
        <f t="shared" si="107"/>
        <v>0</v>
      </c>
      <c r="BU62" s="18"/>
      <c r="BV62" s="18"/>
      <c r="BW62" s="18">
        <v>308888.07</v>
      </c>
      <c r="BX62" s="19"/>
      <c r="BY62" s="19">
        <f t="shared" si="109"/>
        <v>0</v>
      </c>
      <c r="BZ62" s="18"/>
      <c r="CA62" s="18"/>
      <c r="CB62" s="18">
        <v>26768.74</v>
      </c>
      <c r="CC62" s="19"/>
      <c r="CD62" s="19">
        <f t="shared" si="111"/>
        <v>0</v>
      </c>
      <c r="CE62" s="18"/>
      <c r="CF62" s="18"/>
      <c r="CG62" s="18"/>
      <c r="CH62" s="19" t="str">
        <f t="shared" si="112"/>
        <v xml:space="preserve"> </v>
      </c>
      <c r="CI62" s="19" t="str">
        <f t="shared" si="113"/>
        <v xml:space="preserve"> </v>
      </c>
      <c r="CJ62" s="18">
        <f t="shared" ref="CJ62:CK66" si="138">CO62+CT62</f>
        <v>0</v>
      </c>
      <c r="CK62" s="18">
        <f t="shared" si="138"/>
        <v>0</v>
      </c>
      <c r="CL62" s="18">
        <v>226011.5</v>
      </c>
      <c r="CM62" s="19" t="str">
        <f t="shared" si="114"/>
        <v xml:space="preserve"> </v>
      </c>
      <c r="CN62" s="19">
        <f t="shared" si="115"/>
        <v>0</v>
      </c>
      <c r="CO62" s="18"/>
      <c r="CP62" s="18"/>
      <c r="CQ62" s="18">
        <v>13848.85</v>
      </c>
      <c r="CR62" s="19" t="str">
        <f t="shared" si="116"/>
        <v xml:space="preserve"> </v>
      </c>
      <c r="CS62" s="19">
        <f t="shared" si="117"/>
        <v>0</v>
      </c>
      <c r="CT62" s="18"/>
      <c r="CU62" s="18"/>
      <c r="CV62" s="18">
        <v>212162.65</v>
      </c>
      <c r="CW62" s="19" t="str">
        <f t="shared" si="118"/>
        <v xml:space="preserve"> </v>
      </c>
      <c r="CX62" s="19">
        <f t="shared" si="119"/>
        <v>0</v>
      </c>
      <c r="CY62" s="18"/>
      <c r="CZ62" s="18"/>
      <c r="DA62" s="18"/>
      <c r="DB62" s="19" t="str">
        <f t="shared" si="120"/>
        <v xml:space="preserve"> </v>
      </c>
      <c r="DC62" s="19" t="str">
        <f t="shared" si="121"/>
        <v xml:space="preserve"> </v>
      </c>
      <c r="DD62" s="18"/>
      <c r="DE62" s="18"/>
      <c r="DF62" s="18"/>
      <c r="DG62" s="19" t="str">
        <f t="shared" si="122"/>
        <v xml:space="preserve"> </v>
      </c>
      <c r="DH62" s="19" t="str">
        <f t="shared" si="123"/>
        <v xml:space="preserve"> </v>
      </c>
      <c r="DI62" s="18"/>
      <c r="DJ62" s="18"/>
      <c r="DK62" s="18">
        <v>6573.33</v>
      </c>
      <c r="DL62" s="19" t="str">
        <f t="shared" si="124"/>
        <v xml:space="preserve"> </v>
      </c>
      <c r="DM62" s="19">
        <f t="shared" si="125"/>
        <v>0</v>
      </c>
      <c r="DN62" s="18"/>
      <c r="DO62" s="18"/>
      <c r="DP62" s="19" t="str">
        <f t="shared" si="55"/>
        <v xml:space="preserve"> </v>
      </c>
      <c r="DQ62" s="18"/>
      <c r="DR62" s="18"/>
      <c r="DS62" s="18">
        <v>2183.4</v>
      </c>
      <c r="DT62" s="19" t="str">
        <f t="shared" si="126"/>
        <v xml:space="preserve"> </v>
      </c>
      <c r="DU62" s="19">
        <f t="shared" si="127"/>
        <v>0</v>
      </c>
      <c r="DV62" s="18"/>
      <c r="DW62" s="18"/>
      <c r="DX62" s="18"/>
      <c r="DY62" s="19" t="str">
        <f t="shared" si="129"/>
        <v xml:space="preserve"> </v>
      </c>
      <c r="DZ62" s="19" t="str">
        <f t="shared" si="128"/>
        <v xml:space="preserve"> </v>
      </c>
    </row>
    <row r="63" spans="1:130" s="21" customFormat="1" ht="15.75" customHeight="1" outlineLevel="1" x14ac:dyDescent="0.25">
      <c r="A63" s="16">
        <f>A62+1</f>
        <v>73</v>
      </c>
      <c r="B63" s="17" t="s">
        <v>92</v>
      </c>
      <c r="C63" s="18">
        <v>379000</v>
      </c>
      <c r="D63" s="18">
        <v>156603.56</v>
      </c>
      <c r="E63" s="18">
        <v>173279.85</v>
      </c>
      <c r="F63" s="19">
        <f t="shared" si="2"/>
        <v>0.41320200527704487</v>
      </c>
      <c r="G63" s="19">
        <f t="shared" si="3"/>
        <v>0.90376093931290913</v>
      </c>
      <c r="H63" s="18"/>
      <c r="I63" s="18"/>
      <c r="J63" s="18">
        <v>111931.41</v>
      </c>
      <c r="K63" s="19" t="str">
        <f t="shared" si="4"/>
        <v xml:space="preserve"> </v>
      </c>
      <c r="L63" s="19">
        <f t="shared" si="5"/>
        <v>0</v>
      </c>
      <c r="M63" s="18">
        <v>130000</v>
      </c>
      <c r="N63" s="18">
        <v>76982.7</v>
      </c>
      <c r="O63" s="18">
        <v>74460.7</v>
      </c>
      <c r="P63" s="19">
        <f t="shared" si="86"/>
        <v>0.59217461538461535</v>
      </c>
      <c r="Q63" s="19">
        <f t="shared" si="87"/>
        <v>1.0338702161005739</v>
      </c>
      <c r="R63" s="18"/>
      <c r="S63" s="18"/>
      <c r="T63" s="18"/>
      <c r="U63" s="19" t="str">
        <f t="shared" si="88"/>
        <v xml:space="preserve"> </v>
      </c>
      <c r="V63" s="19" t="str">
        <f t="shared" si="89"/>
        <v xml:space="preserve"> </v>
      </c>
      <c r="W63" s="18"/>
      <c r="X63" s="18"/>
      <c r="Y63" s="18"/>
      <c r="Z63" s="19" t="str">
        <f t="shared" si="90"/>
        <v xml:space="preserve"> </v>
      </c>
      <c r="AA63" s="19" t="str">
        <f t="shared" si="91"/>
        <v xml:space="preserve"> </v>
      </c>
      <c r="AB63" s="18"/>
      <c r="AC63" s="18"/>
      <c r="AD63" s="18"/>
      <c r="AE63" s="19" t="str">
        <f t="shared" si="92"/>
        <v xml:space="preserve"> </v>
      </c>
      <c r="AF63" s="19" t="str">
        <f t="shared" si="93"/>
        <v xml:space="preserve"> </v>
      </c>
      <c r="AG63" s="18">
        <v>30000</v>
      </c>
      <c r="AH63" s="18">
        <v>37134.01</v>
      </c>
      <c r="AI63" s="18">
        <v>12095.13</v>
      </c>
      <c r="AJ63" s="19">
        <f t="shared" si="94"/>
        <v>1.2378003333333334</v>
      </c>
      <c r="AK63" s="19" t="str">
        <f t="shared" si="95"/>
        <v>св.200</v>
      </c>
      <c r="AL63" s="18">
        <v>150000</v>
      </c>
      <c r="AM63" s="18">
        <v>38247.25</v>
      </c>
      <c r="AN63" s="18">
        <v>25375.58</v>
      </c>
      <c r="AO63" s="19">
        <f t="shared" si="96"/>
        <v>0.25498166666666666</v>
      </c>
      <c r="AP63" s="19">
        <f t="shared" si="97"/>
        <v>1.507246336832498</v>
      </c>
      <c r="AQ63" s="18"/>
      <c r="AR63" s="18"/>
      <c r="AS63" s="18"/>
      <c r="AT63" s="19" t="str">
        <f t="shared" si="98"/>
        <v xml:space="preserve"> </v>
      </c>
      <c r="AU63" s="19" t="str">
        <f t="shared" si="99"/>
        <v xml:space="preserve"> </v>
      </c>
      <c r="AV63" s="18">
        <f t="shared" si="136"/>
        <v>0</v>
      </c>
      <c r="AW63" s="18">
        <f t="shared" si="137"/>
        <v>0</v>
      </c>
      <c r="AX63" s="18">
        <v>61348.44</v>
      </c>
      <c r="AY63" s="19" t="str">
        <f t="shared" si="20"/>
        <v xml:space="preserve"> </v>
      </c>
      <c r="AZ63" s="19">
        <f t="shared" si="21"/>
        <v>0</v>
      </c>
      <c r="BA63" s="18"/>
      <c r="BB63" s="18"/>
      <c r="BC63" s="18"/>
      <c r="BD63" s="19" t="str">
        <f t="shared" si="100"/>
        <v xml:space="preserve"> </v>
      </c>
      <c r="BE63" s="19" t="str">
        <f t="shared" si="101"/>
        <v xml:space="preserve"> </v>
      </c>
      <c r="BF63" s="18"/>
      <c r="BG63" s="18"/>
      <c r="BH63" s="18"/>
      <c r="BI63" s="19" t="str">
        <f t="shared" si="102"/>
        <v xml:space="preserve"> </v>
      </c>
      <c r="BJ63" s="19" t="str">
        <f t="shared" si="103"/>
        <v xml:space="preserve"> </v>
      </c>
      <c r="BK63" s="18"/>
      <c r="BL63" s="18"/>
      <c r="BM63" s="18"/>
      <c r="BN63" s="19" t="str">
        <f t="shared" si="104"/>
        <v xml:space="preserve"> </v>
      </c>
      <c r="BO63" s="19" t="str">
        <f t="shared" si="105"/>
        <v xml:space="preserve"> </v>
      </c>
      <c r="BP63" s="18"/>
      <c r="BQ63" s="18"/>
      <c r="BR63" s="18"/>
      <c r="BS63" s="19" t="str">
        <f t="shared" si="106"/>
        <v xml:space="preserve"> </v>
      </c>
      <c r="BT63" s="19" t="str">
        <f t="shared" si="107"/>
        <v xml:space="preserve"> </v>
      </c>
      <c r="BU63" s="18"/>
      <c r="BV63" s="18"/>
      <c r="BW63" s="18"/>
      <c r="BX63" s="19" t="str">
        <f t="shared" si="108"/>
        <v xml:space="preserve"> </v>
      </c>
      <c r="BY63" s="19" t="str">
        <f t="shared" si="109"/>
        <v xml:space="preserve"> </v>
      </c>
      <c r="BZ63" s="18"/>
      <c r="CA63" s="18"/>
      <c r="CB63" s="18">
        <v>11348.44</v>
      </c>
      <c r="CC63" s="19" t="str">
        <f t="shared" si="110"/>
        <v xml:space="preserve"> </v>
      </c>
      <c r="CD63" s="19">
        <f t="shared" si="111"/>
        <v>0</v>
      </c>
      <c r="CE63" s="18"/>
      <c r="CF63" s="18"/>
      <c r="CG63" s="18"/>
      <c r="CH63" s="19" t="str">
        <f t="shared" si="112"/>
        <v xml:space="preserve"> </v>
      </c>
      <c r="CI63" s="19" t="str">
        <f t="shared" si="113"/>
        <v xml:space="preserve"> </v>
      </c>
      <c r="CJ63" s="18">
        <f t="shared" si="138"/>
        <v>0</v>
      </c>
      <c r="CK63" s="18">
        <f t="shared" si="138"/>
        <v>0</v>
      </c>
      <c r="CL63" s="18">
        <v>0</v>
      </c>
      <c r="CM63" s="19" t="str">
        <f t="shared" si="114"/>
        <v xml:space="preserve"> </v>
      </c>
      <c r="CN63" s="19" t="str">
        <f t="shared" si="115"/>
        <v xml:space="preserve"> </v>
      </c>
      <c r="CO63" s="18"/>
      <c r="CP63" s="18"/>
      <c r="CQ63" s="18"/>
      <c r="CR63" s="19" t="str">
        <f t="shared" si="116"/>
        <v xml:space="preserve"> </v>
      </c>
      <c r="CS63" s="19" t="str">
        <f t="shared" si="117"/>
        <v xml:space="preserve"> </v>
      </c>
      <c r="CT63" s="18"/>
      <c r="CU63" s="18"/>
      <c r="CV63" s="18"/>
      <c r="CW63" s="19" t="str">
        <f t="shared" si="118"/>
        <v xml:space="preserve"> </v>
      </c>
      <c r="CX63" s="19" t="str">
        <f t="shared" si="119"/>
        <v xml:space="preserve"> </v>
      </c>
      <c r="CY63" s="18"/>
      <c r="CZ63" s="18"/>
      <c r="DA63" s="18"/>
      <c r="DB63" s="19" t="str">
        <f t="shared" si="120"/>
        <v xml:space="preserve"> </v>
      </c>
      <c r="DC63" s="19" t="str">
        <f t="shared" si="121"/>
        <v xml:space="preserve"> </v>
      </c>
      <c r="DD63" s="18"/>
      <c r="DE63" s="18"/>
      <c r="DF63" s="18"/>
      <c r="DG63" s="19" t="str">
        <f t="shared" si="122"/>
        <v xml:space="preserve"> </v>
      </c>
      <c r="DH63" s="19" t="str">
        <f t="shared" si="123"/>
        <v xml:space="preserve"> </v>
      </c>
      <c r="DI63" s="18"/>
      <c r="DJ63" s="18"/>
      <c r="DK63" s="18"/>
      <c r="DL63" s="19" t="str">
        <f t="shared" si="124"/>
        <v xml:space="preserve"> </v>
      </c>
      <c r="DM63" s="19" t="str">
        <f t="shared" si="125"/>
        <v xml:space="preserve"> </v>
      </c>
      <c r="DN63" s="18"/>
      <c r="DO63" s="18"/>
      <c r="DP63" s="19" t="str">
        <f t="shared" si="55"/>
        <v xml:space="preserve"> </v>
      </c>
      <c r="DQ63" s="18"/>
      <c r="DR63" s="18"/>
      <c r="DS63" s="18"/>
      <c r="DT63" s="19" t="str">
        <f t="shared" si="126"/>
        <v xml:space="preserve"> </v>
      </c>
      <c r="DU63" s="19" t="str">
        <f t="shared" si="127"/>
        <v xml:space="preserve"> </v>
      </c>
      <c r="DV63" s="18"/>
      <c r="DW63" s="18"/>
      <c r="DX63" s="18">
        <v>50000</v>
      </c>
      <c r="DY63" s="19" t="str">
        <f t="shared" si="129"/>
        <v xml:space="preserve"> </v>
      </c>
      <c r="DZ63" s="19">
        <f t="shared" si="128"/>
        <v>0</v>
      </c>
    </row>
    <row r="64" spans="1:130" s="21" customFormat="1" ht="16.5" customHeight="1" outlineLevel="1" x14ac:dyDescent="0.25">
      <c r="A64" s="16">
        <f t="shared" ref="A64:A66" si="139">A63+1</f>
        <v>74</v>
      </c>
      <c r="B64" s="17" t="s">
        <v>93</v>
      </c>
      <c r="C64" s="18">
        <v>1290636</v>
      </c>
      <c r="D64" s="18">
        <v>352682.82999999996</v>
      </c>
      <c r="E64" s="18">
        <v>409114.45</v>
      </c>
      <c r="F64" s="19">
        <f t="shared" si="2"/>
        <v>0.27326281771157784</v>
      </c>
      <c r="G64" s="19">
        <f t="shared" si="3"/>
        <v>0.86206397745178631</v>
      </c>
      <c r="H64" s="18"/>
      <c r="I64" s="18"/>
      <c r="J64" s="18">
        <v>312923.52000000002</v>
      </c>
      <c r="K64" s="19" t="str">
        <f t="shared" si="4"/>
        <v xml:space="preserve"> </v>
      </c>
      <c r="L64" s="19">
        <f t="shared" si="5"/>
        <v>0</v>
      </c>
      <c r="M64" s="18">
        <v>400000</v>
      </c>
      <c r="N64" s="18">
        <v>199018.83</v>
      </c>
      <c r="O64" s="18">
        <v>214377.33</v>
      </c>
      <c r="P64" s="19">
        <f t="shared" si="86"/>
        <v>0.49754707499999995</v>
      </c>
      <c r="Q64" s="19">
        <f t="shared" si="87"/>
        <v>0.92835762997887883</v>
      </c>
      <c r="R64" s="18"/>
      <c r="S64" s="18"/>
      <c r="T64" s="18"/>
      <c r="U64" s="19" t="str">
        <f t="shared" si="88"/>
        <v xml:space="preserve"> </v>
      </c>
      <c r="V64" s="19" t="str">
        <f t="shared" si="89"/>
        <v xml:space="preserve"> </v>
      </c>
      <c r="W64" s="18"/>
      <c r="X64" s="18"/>
      <c r="Y64" s="18"/>
      <c r="Z64" s="19" t="str">
        <f t="shared" si="90"/>
        <v xml:space="preserve"> </v>
      </c>
      <c r="AA64" s="19" t="str">
        <f t="shared" si="91"/>
        <v xml:space="preserve"> </v>
      </c>
      <c r="AB64" s="18"/>
      <c r="AC64" s="18"/>
      <c r="AD64" s="18">
        <v>47860.800000000003</v>
      </c>
      <c r="AE64" s="19" t="str">
        <f t="shared" si="92"/>
        <v xml:space="preserve"> </v>
      </c>
      <c r="AF64" s="19">
        <f t="shared" si="93"/>
        <v>0</v>
      </c>
      <c r="AG64" s="18">
        <v>220000</v>
      </c>
      <c r="AH64" s="18">
        <v>11067.29</v>
      </c>
      <c r="AI64" s="18">
        <v>-19217.330000000002</v>
      </c>
      <c r="AJ64" s="19">
        <f t="shared" si="94"/>
        <v>5.0305863636363642E-2</v>
      </c>
      <c r="AK64" s="19"/>
      <c r="AL64" s="18">
        <v>550000</v>
      </c>
      <c r="AM64" s="18">
        <v>88462.31</v>
      </c>
      <c r="AN64" s="18">
        <v>69902.720000000001</v>
      </c>
      <c r="AO64" s="19">
        <f t="shared" si="96"/>
        <v>0.16084056363636362</v>
      </c>
      <c r="AP64" s="19">
        <f t="shared" si="97"/>
        <v>1.2655059774498045</v>
      </c>
      <c r="AQ64" s="18"/>
      <c r="AR64" s="18"/>
      <c r="AS64" s="18"/>
      <c r="AT64" s="19" t="str">
        <f t="shared" si="98"/>
        <v xml:space="preserve"> </v>
      </c>
      <c r="AU64" s="19" t="str">
        <f t="shared" si="99"/>
        <v xml:space="preserve"> </v>
      </c>
      <c r="AV64" s="18">
        <f t="shared" si="136"/>
        <v>0</v>
      </c>
      <c r="AW64" s="18">
        <f t="shared" si="137"/>
        <v>0</v>
      </c>
      <c r="AX64" s="18">
        <v>96190.93</v>
      </c>
      <c r="AY64" s="19" t="str">
        <f t="shared" si="20"/>
        <v xml:space="preserve"> </v>
      </c>
      <c r="AZ64" s="19">
        <f t="shared" si="21"/>
        <v>0</v>
      </c>
      <c r="BA64" s="18"/>
      <c r="BB64" s="18"/>
      <c r="BC64" s="18"/>
      <c r="BD64" s="19" t="str">
        <f t="shared" si="100"/>
        <v xml:space="preserve"> </v>
      </c>
      <c r="BE64" s="19" t="str">
        <f t="shared" si="101"/>
        <v xml:space="preserve"> </v>
      </c>
      <c r="BF64" s="18"/>
      <c r="BG64" s="18"/>
      <c r="BH64" s="18">
        <v>38.1</v>
      </c>
      <c r="BI64" s="19" t="str">
        <f t="shared" si="102"/>
        <v xml:space="preserve"> </v>
      </c>
      <c r="BJ64" s="19">
        <f t="shared" si="103"/>
        <v>0</v>
      </c>
      <c r="BK64" s="18"/>
      <c r="BL64" s="18"/>
      <c r="BM64" s="18"/>
      <c r="BN64" s="19" t="str">
        <f t="shared" si="104"/>
        <v xml:space="preserve"> </v>
      </c>
      <c r="BO64" s="19" t="str">
        <f t="shared" si="105"/>
        <v xml:space="preserve"> </v>
      </c>
      <c r="BP64" s="18"/>
      <c r="BQ64" s="18"/>
      <c r="BR64" s="18"/>
      <c r="BS64" s="19" t="str">
        <f t="shared" si="106"/>
        <v xml:space="preserve"> </v>
      </c>
      <c r="BT64" s="19" t="str">
        <f t="shared" si="107"/>
        <v xml:space="preserve"> </v>
      </c>
      <c r="BU64" s="18"/>
      <c r="BV64" s="18"/>
      <c r="BW64" s="18"/>
      <c r="BX64" s="19" t="str">
        <f t="shared" si="108"/>
        <v xml:space="preserve"> </v>
      </c>
      <c r="BY64" s="19" t="str">
        <f t="shared" si="109"/>
        <v xml:space="preserve"> </v>
      </c>
      <c r="BZ64" s="18"/>
      <c r="CA64" s="18"/>
      <c r="CB64" s="18">
        <v>2719.43</v>
      </c>
      <c r="CC64" s="19" t="str">
        <f t="shared" si="110"/>
        <v xml:space="preserve"> </v>
      </c>
      <c r="CD64" s="19">
        <f t="shared" si="111"/>
        <v>0</v>
      </c>
      <c r="CE64" s="18"/>
      <c r="CF64" s="18"/>
      <c r="CG64" s="18">
        <v>11130</v>
      </c>
      <c r="CH64" s="19" t="str">
        <f t="shared" si="112"/>
        <v xml:space="preserve"> </v>
      </c>
      <c r="CI64" s="19">
        <f t="shared" si="113"/>
        <v>0</v>
      </c>
      <c r="CJ64" s="18">
        <f t="shared" si="138"/>
        <v>0</v>
      </c>
      <c r="CK64" s="18">
        <f t="shared" si="138"/>
        <v>0</v>
      </c>
      <c r="CL64" s="18">
        <v>55420</v>
      </c>
      <c r="CM64" s="19" t="str">
        <f t="shared" si="114"/>
        <v xml:space="preserve"> </v>
      </c>
      <c r="CN64" s="19">
        <f t="shared" si="115"/>
        <v>0</v>
      </c>
      <c r="CO64" s="18"/>
      <c r="CP64" s="18"/>
      <c r="CQ64" s="18"/>
      <c r="CR64" s="19" t="str">
        <f t="shared" si="116"/>
        <v xml:space="preserve"> </v>
      </c>
      <c r="CS64" s="19" t="str">
        <f t="shared" si="117"/>
        <v xml:space="preserve"> </v>
      </c>
      <c r="CT64" s="18"/>
      <c r="CU64" s="18"/>
      <c r="CV64" s="18">
        <v>55420</v>
      </c>
      <c r="CW64" s="19" t="str">
        <f t="shared" si="118"/>
        <v xml:space="preserve"> </v>
      </c>
      <c r="CX64" s="19">
        <f t="shared" si="119"/>
        <v>0</v>
      </c>
      <c r="CY64" s="18"/>
      <c r="CZ64" s="18"/>
      <c r="DA64" s="18"/>
      <c r="DB64" s="19" t="str">
        <f t="shared" si="120"/>
        <v xml:space="preserve"> </v>
      </c>
      <c r="DC64" s="19" t="str">
        <f t="shared" si="121"/>
        <v xml:space="preserve"> </v>
      </c>
      <c r="DD64" s="18"/>
      <c r="DE64" s="18"/>
      <c r="DF64" s="18"/>
      <c r="DG64" s="19" t="str">
        <f t="shared" si="122"/>
        <v xml:space="preserve"> </v>
      </c>
      <c r="DH64" s="19" t="str">
        <f t="shared" si="123"/>
        <v xml:space="preserve"> </v>
      </c>
      <c r="DI64" s="18"/>
      <c r="DJ64" s="18"/>
      <c r="DK64" s="18"/>
      <c r="DL64" s="19" t="str">
        <f t="shared" si="124"/>
        <v xml:space="preserve"> </v>
      </c>
      <c r="DM64" s="19" t="str">
        <f t="shared" si="125"/>
        <v xml:space="preserve"> </v>
      </c>
      <c r="DN64" s="18"/>
      <c r="DO64" s="18"/>
      <c r="DP64" s="19" t="str">
        <f t="shared" si="55"/>
        <v xml:space="preserve"> </v>
      </c>
      <c r="DQ64" s="18"/>
      <c r="DR64" s="18"/>
      <c r="DS64" s="18"/>
      <c r="DT64" s="19" t="str">
        <f t="shared" si="126"/>
        <v xml:space="preserve"> </v>
      </c>
      <c r="DU64" s="19" t="str">
        <f t="shared" si="127"/>
        <v xml:space="preserve"> </v>
      </c>
      <c r="DV64" s="18"/>
      <c r="DW64" s="18"/>
      <c r="DX64" s="18">
        <v>26883.4</v>
      </c>
      <c r="DY64" s="19" t="str">
        <f t="shared" si="129"/>
        <v xml:space="preserve"> </v>
      </c>
      <c r="DZ64" s="19">
        <f t="shared" si="128"/>
        <v>0</v>
      </c>
    </row>
    <row r="65" spans="1:130" s="21" customFormat="1" ht="15.75" customHeight="1" outlineLevel="1" x14ac:dyDescent="0.25">
      <c r="A65" s="16">
        <f t="shared" si="139"/>
        <v>75</v>
      </c>
      <c r="B65" s="17" t="s">
        <v>94</v>
      </c>
      <c r="C65" s="18">
        <v>672700</v>
      </c>
      <c r="D65" s="18">
        <v>280727.02</v>
      </c>
      <c r="E65" s="18">
        <v>258858.59</v>
      </c>
      <c r="F65" s="19">
        <f t="shared" si="2"/>
        <v>0.41731383975026015</v>
      </c>
      <c r="G65" s="19">
        <f t="shared" si="3"/>
        <v>1.0844802175581658</v>
      </c>
      <c r="H65" s="18"/>
      <c r="I65" s="18"/>
      <c r="J65" s="18">
        <v>104888.44</v>
      </c>
      <c r="K65" s="19" t="str">
        <f t="shared" si="4"/>
        <v xml:space="preserve"> </v>
      </c>
      <c r="L65" s="19">
        <f t="shared" si="5"/>
        <v>0</v>
      </c>
      <c r="M65" s="18">
        <v>48000</v>
      </c>
      <c r="N65" s="18">
        <v>25665.84</v>
      </c>
      <c r="O65" s="18">
        <v>24227.14</v>
      </c>
      <c r="P65" s="19">
        <f t="shared" si="86"/>
        <v>0.53470499999999999</v>
      </c>
      <c r="Q65" s="19">
        <f t="shared" si="87"/>
        <v>1.0593838150107688</v>
      </c>
      <c r="R65" s="18"/>
      <c r="S65" s="18"/>
      <c r="T65" s="18"/>
      <c r="U65" s="19" t="str">
        <f t="shared" si="88"/>
        <v xml:space="preserve"> </v>
      </c>
      <c r="V65" s="19" t="str">
        <f t="shared" si="89"/>
        <v xml:space="preserve"> </v>
      </c>
      <c r="W65" s="18"/>
      <c r="X65" s="18"/>
      <c r="Y65" s="18"/>
      <c r="Z65" s="19" t="str">
        <f t="shared" si="90"/>
        <v xml:space="preserve"> </v>
      </c>
      <c r="AA65" s="19" t="str">
        <f t="shared" si="91"/>
        <v xml:space="preserve"> </v>
      </c>
      <c r="AB65" s="18"/>
      <c r="AC65" s="18"/>
      <c r="AD65" s="18">
        <v>-12259.2</v>
      </c>
      <c r="AE65" s="19" t="str">
        <f t="shared" si="92"/>
        <v xml:space="preserve"> </v>
      </c>
      <c r="AF65" s="19"/>
      <c r="AG65" s="18">
        <v>50000</v>
      </c>
      <c r="AH65" s="18">
        <v>15481.58</v>
      </c>
      <c r="AI65" s="18">
        <v>15495.3</v>
      </c>
      <c r="AJ65" s="19">
        <f t="shared" si="94"/>
        <v>0.30963160000000001</v>
      </c>
      <c r="AK65" s="19">
        <f t="shared" si="95"/>
        <v>0.99911457022451977</v>
      </c>
      <c r="AL65" s="18">
        <v>268000</v>
      </c>
      <c r="AM65" s="18">
        <v>36047.879999999997</v>
      </c>
      <c r="AN65" s="18">
        <v>77425.2</v>
      </c>
      <c r="AO65" s="19">
        <f t="shared" si="96"/>
        <v>0.13450701492537312</v>
      </c>
      <c r="AP65" s="19">
        <f t="shared" si="97"/>
        <v>0.46558329846096619</v>
      </c>
      <c r="AQ65" s="18"/>
      <c r="AR65" s="18"/>
      <c r="AS65" s="18"/>
      <c r="AT65" s="19" t="str">
        <f t="shared" si="98"/>
        <v xml:space="preserve"> </v>
      </c>
      <c r="AU65" s="19" t="str">
        <f t="shared" si="99"/>
        <v xml:space="preserve"> </v>
      </c>
      <c r="AV65" s="18">
        <f t="shared" si="136"/>
        <v>0</v>
      </c>
      <c r="AW65" s="18">
        <f t="shared" si="137"/>
        <v>0</v>
      </c>
      <c r="AX65" s="18">
        <v>153970.15</v>
      </c>
      <c r="AY65" s="19" t="str">
        <f t="shared" si="20"/>
        <v xml:space="preserve"> </v>
      </c>
      <c r="AZ65" s="19">
        <f t="shared" si="21"/>
        <v>0</v>
      </c>
      <c r="BA65" s="18"/>
      <c r="BB65" s="18"/>
      <c r="BC65" s="18"/>
      <c r="BD65" s="19" t="str">
        <f t="shared" si="100"/>
        <v xml:space="preserve"> </v>
      </c>
      <c r="BE65" s="19" t="str">
        <f t="shared" si="101"/>
        <v xml:space="preserve"> </v>
      </c>
      <c r="BF65" s="18"/>
      <c r="BG65" s="18"/>
      <c r="BH65" s="18"/>
      <c r="BI65" s="19" t="str">
        <f t="shared" si="102"/>
        <v xml:space="preserve"> </v>
      </c>
      <c r="BJ65" s="19" t="str">
        <f t="shared" si="103"/>
        <v xml:space="preserve"> </v>
      </c>
      <c r="BK65" s="18"/>
      <c r="BL65" s="18"/>
      <c r="BM65" s="18">
        <v>26670</v>
      </c>
      <c r="BN65" s="19" t="str">
        <f t="shared" si="104"/>
        <v xml:space="preserve"> </v>
      </c>
      <c r="BO65" s="19">
        <f t="shared" si="105"/>
        <v>0</v>
      </c>
      <c r="BP65" s="18"/>
      <c r="BQ65" s="18"/>
      <c r="BR65" s="18"/>
      <c r="BS65" s="19" t="str">
        <f t="shared" si="106"/>
        <v xml:space="preserve"> </v>
      </c>
      <c r="BT65" s="19" t="str">
        <f t="shared" si="107"/>
        <v xml:space="preserve"> </v>
      </c>
      <c r="BU65" s="18"/>
      <c r="BV65" s="18"/>
      <c r="BW65" s="18"/>
      <c r="BX65" s="19" t="str">
        <f t="shared" si="108"/>
        <v xml:space="preserve"> </v>
      </c>
      <c r="BY65" s="19" t="str">
        <f t="shared" si="109"/>
        <v xml:space="preserve"> </v>
      </c>
      <c r="BZ65" s="18"/>
      <c r="CA65" s="18"/>
      <c r="CB65" s="18">
        <v>9243</v>
      </c>
      <c r="CC65" s="19" t="str">
        <f t="shared" si="110"/>
        <v xml:space="preserve"> </v>
      </c>
      <c r="CD65" s="19">
        <f t="shared" si="111"/>
        <v>0</v>
      </c>
      <c r="CE65" s="18"/>
      <c r="CF65" s="18"/>
      <c r="CG65" s="18"/>
      <c r="CH65" s="19" t="str">
        <f t="shared" si="112"/>
        <v xml:space="preserve"> </v>
      </c>
      <c r="CI65" s="19" t="str">
        <f t="shared" si="113"/>
        <v xml:space="preserve"> </v>
      </c>
      <c r="CJ65" s="18">
        <f t="shared" si="138"/>
        <v>0</v>
      </c>
      <c r="CK65" s="18">
        <f t="shared" si="138"/>
        <v>0</v>
      </c>
      <c r="CL65" s="18">
        <v>0</v>
      </c>
      <c r="CM65" s="19" t="str">
        <f t="shared" si="114"/>
        <v xml:space="preserve"> </v>
      </c>
      <c r="CN65" s="19" t="str">
        <f t="shared" si="115"/>
        <v xml:space="preserve"> </v>
      </c>
      <c r="CO65" s="18"/>
      <c r="CP65" s="18"/>
      <c r="CQ65" s="18"/>
      <c r="CR65" s="19" t="str">
        <f t="shared" si="116"/>
        <v xml:space="preserve"> </v>
      </c>
      <c r="CS65" s="19" t="str">
        <f t="shared" si="117"/>
        <v xml:space="preserve"> </v>
      </c>
      <c r="CT65" s="18"/>
      <c r="CU65" s="18"/>
      <c r="CV65" s="18"/>
      <c r="CW65" s="19" t="str">
        <f t="shared" si="118"/>
        <v xml:space="preserve"> </v>
      </c>
      <c r="CX65" s="19" t="str">
        <f t="shared" si="119"/>
        <v xml:space="preserve"> </v>
      </c>
      <c r="CY65" s="18"/>
      <c r="CZ65" s="18"/>
      <c r="DA65" s="18"/>
      <c r="DB65" s="19" t="str">
        <f t="shared" si="120"/>
        <v xml:space="preserve"> </v>
      </c>
      <c r="DC65" s="19" t="str">
        <f t="shared" si="121"/>
        <v xml:space="preserve"> </v>
      </c>
      <c r="DD65" s="18"/>
      <c r="DE65" s="18"/>
      <c r="DF65" s="18"/>
      <c r="DG65" s="19" t="str">
        <f t="shared" si="122"/>
        <v xml:space="preserve"> </v>
      </c>
      <c r="DH65" s="19" t="str">
        <f t="shared" si="123"/>
        <v xml:space="preserve"> </v>
      </c>
      <c r="DI65" s="18"/>
      <c r="DJ65" s="18"/>
      <c r="DK65" s="18"/>
      <c r="DL65" s="19" t="str">
        <f t="shared" si="124"/>
        <v xml:space="preserve"> </v>
      </c>
      <c r="DM65" s="19" t="str">
        <f t="shared" si="125"/>
        <v xml:space="preserve"> </v>
      </c>
      <c r="DN65" s="18"/>
      <c r="DO65" s="18"/>
      <c r="DP65" s="19" t="str">
        <f t="shared" si="55"/>
        <v xml:space="preserve"> </v>
      </c>
      <c r="DQ65" s="18"/>
      <c r="DR65" s="18"/>
      <c r="DS65" s="18">
        <v>2421.4299999999998</v>
      </c>
      <c r="DT65" s="19" t="str">
        <f t="shared" si="126"/>
        <v xml:space="preserve"> </v>
      </c>
      <c r="DU65" s="19">
        <f t="shared" si="127"/>
        <v>0</v>
      </c>
      <c r="DV65" s="18"/>
      <c r="DW65" s="18"/>
      <c r="DX65" s="18">
        <v>115635.72</v>
      </c>
      <c r="DY65" s="19" t="str">
        <f t="shared" si="129"/>
        <v xml:space="preserve"> </v>
      </c>
      <c r="DZ65" s="19">
        <f t="shared" si="128"/>
        <v>0</v>
      </c>
    </row>
    <row r="66" spans="1:130" s="21" customFormat="1" ht="15.75" customHeight="1" outlineLevel="1" x14ac:dyDescent="0.25">
      <c r="A66" s="16">
        <f t="shared" si="139"/>
        <v>76</v>
      </c>
      <c r="B66" s="17" t="s">
        <v>95</v>
      </c>
      <c r="C66" s="18">
        <v>1085554</v>
      </c>
      <c r="D66" s="18">
        <v>538558.62999999989</v>
      </c>
      <c r="E66" s="18">
        <v>691236.74</v>
      </c>
      <c r="F66" s="19">
        <f t="shared" si="2"/>
        <v>0.49611408552683689</v>
      </c>
      <c r="G66" s="19">
        <f t="shared" si="3"/>
        <v>0.77912327113862601</v>
      </c>
      <c r="H66" s="18"/>
      <c r="I66" s="18"/>
      <c r="J66" s="18">
        <v>419900.44</v>
      </c>
      <c r="K66" s="19" t="str">
        <f t="shared" si="4"/>
        <v xml:space="preserve"> </v>
      </c>
      <c r="L66" s="19">
        <f t="shared" si="5"/>
        <v>0</v>
      </c>
      <c r="M66" s="18">
        <v>655000</v>
      </c>
      <c r="N66" s="18">
        <v>339914.35</v>
      </c>
      <c r="O66" s="18">
        <v>317834.96999999997</v>
      </c>
      <c r="P66" s="19">
        <f t="shared" si="86"/>
        <v>0.51895320610687024</v>
      </c>
      <c r="Q66" s="19">
        <f t="shared" si="87"/>
        <v>1.0694680638823348</v>
      </c>
      <c r="R66" s="18"/>
      <c r="S66" s="18"/>
      <c r="T66" s="18"/>
      <c r="U66" s="19" t="str">
        <f t="shared" si="88"/>
        <v xml:space="preserve"> </v>
      </c>
      <c r="V66" s="19" t="str">
        <f t="shared" si="89"/>
        <v xml:space="preserve"> </v>
      </c>
      <c r="W66" s="18"/>
      <c r="X66" s="18"/>
      <c r="Y66" s="18"/>
      <c r="Z66" s="19" t="str">
        <f t="shared" si="90"/>
        <v xml:space="preserve"> </v>
      </c>
      <c r="AA66" s="19" t="str">
        <f t="shared" si="91"/>
        <v xml:space="preserve"> </v>
      </c>
      <c r="AB66" s="18"/>
      <c r="AC66" s="18"/>
      <c r="AD66" s="18"/>
      <c r="AE66" s="19" t="str">
        <f t="shared" si="92"/>
        <v xml:space="preserve"> </v>
      </c>
      <c r="AF66" s="19" t="str">
        <f t="shared" si="93"/>
        <v xml:space="preserve"> </v>
      </c>
      <c r="AG66" s="18">
        <v>80000</v>
      </c>
      <c r="AH66" s="18">
        <v>21443.54</v>
      </c>
      <c r="AI66" s="18">
        <v>6391.46</v>
      </c>
      <c r="AJ66" s="19">
        <f t="shared" si="94"/>
        <v>0.26804424999999998</v>
      </c>
      <c r="AK66" s="19" t="str">
        <f t="shared" si="95"/>
        <v>св.200</v>
      </c>
      <c r="AL66" s="18">
        <v>279000</v>
      </c>
      <c r="AM66" s="18">
        <v>125019.79</v>
      </c>
      <c r="AN66" s="18">
        <v>95674.01</v>
      </c>
      <c r="AO66" s="19">
        <f t="shared" si="96"/>
        <v>0.44809960573476698</v>
      </c>
      <c r="AP66" s="19">
        <f t="shared" si="97"/>
        <v>1.3067267693702815</v>
      </c>
      <c r="AQ66" s="18"/>
      <c r="AR66" s="18"/>
      <c r="AS66" s="18"/>
      <c r="AT66" s="19" t="str">
        <f t="shared" si="98"/>
        <v xml:space="preserve"> </v>
      </c>
      <c r="AU66" s="19" t="str">
        <f t="shared" si="99"/>
        <v xml:space="preserve"> </v>
      </c>
      <c r="AV66" s="18">
        <f t="shared" si="136"/>
        <v>0</v>
      </c>
      <c r="AW66" s="18">
        <f t="shared" si="137"/>
        <v>0</v>
      </c>
      <c r="AX66" s="18">
        <v>271336.3</v>
      </c>
      <c r="AY66" s="19" t="str">
        <f t="shared" si="20"/>
        <v xml:space="preserve"> </v>
      </c>
      <c r="AZ66" s="19">
        <f t="shared" si="21"/>
        <v>0</v>
      </c>
      <c r="BA66" s="18"/>
      <c r="BB66" s="18"/>
      <c r="BC66" s="18"/>
      <c r="BD66" s="19" t="str">
        <f t="shared" si="100"/>
        <v xml:space="preserve"> </v>
      </c>
      <c r="BE66" s="19" t="str">
        <f t="shared" si="101"/>
        <v xml:space="preserve"> </v>
      </c>
      <c r="BF66" s="18"/>
      <c r="BG66" s="18"/>
      <c r="BH66" s="18"/>
      <c r="BI66" s="19" t="str">
        <f t="shared" si="102"/>
        <v xml:space="preserve"> </v>
      </c>
      <c r="BJ66" s="19" t="str">
        <f t="shared" si="103"/>
        <v xml:space="preserve"> </v>
      </c>
      <c r="BK66" s="18"/>
      <c r="BL66" s="18"/>
      <c r="BM66" s="18"/>
      <c r="BN66" s="19" t="str">
        <f t="shared" si="104"/>
        <v xml:space="preserve"> </v>
      </c>
      <c r="BO66" s="19" t="str">
        <f t="shared" si="105"/>
        <v xml:space="preserve"> </v>
      </c>
      <c r="BP66" s="18"/>
      <c r="BQ66" s="18"/>
      <c r="BR66" s="18"/>
      <c r="BS66" s="19" t="str">
        <f t="shared" si="106"/>
        <v xml:space="preserve"> </v>
      </c>
      <c r="BT66" s="19" t="str">
        <f t="shared" si="107"/>
        <v xml:space="preserve"> </v>
      </c>
      <c r="BU66" s="18"/>
      <c r="BV66" s="18"/>
      <c r="BW66" s="18"/>
      <c r="BX66" s="19" t="str">
        <f t="shared" si="108"/>
        <v xml:space="preserve"> </v>
      </c>
      <c r="BY66" s="19" t="str">
        <f t="shared" si="109"/>
        <v xml:space="preserve"> </v>
      </c>
      <c r="BZ66" s="18"/>
      <c r="CA66" s="18"/>
      <c r="CB66" s="18">
        <v>4359.68</v>
      </c>
      <c r="CC66" s="19" t="str">
        <f t="shared" si="110"/>
        <v xml:space="preserve"> </v>
      </c>
      <c r="CD66" s="19">
        <f t="shared" si="111"/>
        <v>0</v>
      </c>
      <c r="CE66" s="18"/>
      <c r="CF66" s="18"/>
      <c r="CG66" s="18"/>
      <c r="CH66" s="19" t="str">
        <f t="shared" si="112"/>
        <v xml:space="preserve"> </v>
      </c>
      <c r="CI66" s="19" t="str">
        <f t="shared" si="113"/>
        <v xml:space="preserve"> </v>
      </c>
      <c r="CJ66" s="18">
        <f t="shared" si="138"/>
        <v>0</v>
      </c>
      <c r="CK66" s="18">
        <f t="shared" si="138"/>
        <v>0</v>
      </c>
      <c r="CL66" s="18">
        <v>243654.62</v>
      </c>
      <c r="CM66" s="19" t="str">
        <f t="shared" si="114"/>
        <v xml:space="preserve"> </v>
      </c>
      <c r="CN66" s="19">
        <f t="shared" si="115"/>
        <v>0</v>
      </c>
      <c r="CO66" s="18"/>
      <c r="CP66" s="18"/>
      <c r="CQ66" s="18"/>
      <c r="CR66" s="19" t="str">
        <f t="shared" si="116"/>
        <v xml:space="preserve"> </v>
      </c>
      <c r="CS66" s="19" t="str">
        <f t="shared" si="117"/>
        <v xml:space="preserve"> </v>
      </c>
      <c r="CT66" s="18"/>
      <c r="CU66" s="18"/>
      <c r="CV66" s="18">
        <v>243654.62</v>
      </c>
      <c r="CW66" s="19" t="str">
        <f t="shared" si="118"/>
        <v xml:space="preserve"> </v>
      </c>
      <c r="CX66" s="19">
        <f t="shared" si="119"/>
        <v>0</v>
      </c>
      <c r="CY66" s="18"/>
      <c r="CZ66" s="18"/>
      <c r="DA66" s="18"/>
      <c r="DB66" s="19" t="str">
        <f t="shared" si="120"/>
        <v xml:space="preserve"> </v>
      </c>
      <c r="DC66" s="19" t="str">
        <f t="shared" si="121"/>
        <v xml:space="preserve"> </v>
      </c>
      <c r="DD66" s="18"/>
      <c r="DE66" s="18"/>
      <c r="DF66" s="18"/>
      <c r="DG66" s="19" t="str">
        <f t="shared" si="122"/>
        <v xml:space="preserve"> </v>
      </c>
      <c r="DH66" s="19" t="str">
        <f t="shared" si="123"/>
        <v xml:space="preserve"> </v>
      </c>
      <c r="DI66" s="18"/>
      <c r="DJ66" s="18"/>
      <c r="DK66" s="18"/>
      <c r="DL66" s="19" t="str">
        <f t="shared" si="124"/>
        <v xml:space="preserve"> </v>
      </c>
      <c r="DM66" s="19" t="str">
        <f t="shared" si="125"/>
        <v xml:space="preserve"> </v>
      </c>
      <c r="DN66" s="18"/>
      <c r="DO66" s="18"/>
      <c r="DP66" s="19" t="str">
        <f t="shared" si="55"/>
        <v xml:space="preserve"> </v>
      </c>
      <c r="DQ66" s="18"/>
      <c r="DR66" s="18"/>
      <c r="DS66" s="18"/>
      <c r="DT66" s="19" t="str">
        <f t="shared" si="126"/>
        <v xml:space="preserve"> </v>
      </c>
      <c r="DU66" s="19" t="str">
        <f t="shared" si="127"/>
        <v xml:space="preserve"> </v>
      </c>
      <c r="DV66" s="18"/>
      <c r="DW66" s="18"/>
      <c r="DX66" s="18">
        <v>23322</v>
      </c>
      <c r="DY66" s="19" t="str">
        <f t="shared" si="129"/>
        <v xml:space="preserve"> </v>
      </c>
      <c r="DZ66" s="19">
        <f t="shared" si="128"/>
        <v>0</v>
      </c>
    </row>
    <row r="67" spans="1:130" s="15" customFormat="1" ht="15.75" x14ac:dyDescent="0.25">
      <c r="A67" s="10"/>
      <c r="B67" s="11" t="s">
        <v>96</v>
      </c>
      <c r="C67" s="12">
        <f>SUM(C68:C71)</f>
        <v>311764672.92999995</v>
      </c>
      <c r="D67" s="12">
        <f>SUM(D68:D71)</f>
        <v>144189798.80999997</v>
      </c>
      <c r="E67" s="12">
        <v>110395305.17999998</v>
      </c>
      <c r="F67" s="13">
        <f t="shared" si="2"/>
        <v>0.46249562997272203</v>
      </c>
      <c r="G67" s="13">
        <f t="shared" si="3"/>
        <v>1.3061225617783105</v>
      </c>
      <c r="H67" s="12">
        <f>SUM(H68:H71)</f>
        <v>0</v>
      </c>
      <c r="I67" s="12">
        <f>SUM(I68:I71)</f>
        <v>0</v>
      </c>
      <c r="J67" s="12">
        <v>107193455.33999999</v>
      </c>
      <c r="K67" s="13" t="str">
        <f t="shared" si="4"/>
        <v xml:space="preserve"> </v>
      </c>
      <c r="L67" s="13">
        <f t="shared" si="5"/>
        <v>0</v>
      </c>
      <c r="M67" s="12">
        <f>SUM(M68:M71)</f>
        <v>267124130</v>
      </c>
      <c r="N67" s="12">
        <f>SUM(N68:N71)</f>
        <v>134141176.26000001</v>
      </c>
      <c r="O67" s="12">
        <v>101799136.90000001</v>
      </c>
      <c r="P67" s="13">
        <f t="shared" si="86"/>
        <v>0.50216794813707022</v>
      </c>
      <c r="Q67" s="13">
        <f t="shared" si="87"/>
        <v>1.3177044555080113</v>
      </c>
      <c r="R67" s="12">
        <f>SUM(R68:R71)</f>
        <v>0</v>
      </c>
      <c r="S67" s="12">
        <f>SUM(S68:S71)</f>
        <v>0</v>
      </c>
      <c r="T67" s="12">
        <v>2266051.2400000002</v>
      </c>
      <c r="U67" s="13" t="str">
        <f t="shared" si="88"/>
        <v xml:space="preserve"> </v>
      </c>
      <c r="V67" s="13">
        <f t="shared" si="89"/>
        <v>0</v>
      </c>
      <c r="W67" s="12">
        <f>SUM(W68:W71)</f>
        <v>0</v>
      </c>
      <c r="X67" s="12">
        <f>SUM(X68:X71)</f>
        <v>0</v>
      </c>
      <c r="Y67" s="12">
        <v>0</v>
      </c>
      <c r="Z67" s="13" t="str">
        <f t="shared" si="90"/>
        <v xml:space="preserve"> </v>
      </c>
      <c r="AA67" s="13" t="str">
        <f t="shared" si="91"/>
        <v xml:space="preserve"> </v>
      </c>
      <c r="AB67" s="12">
        <f>SUM(AB68:AB71)</f>
        <v>0</v>
      </c>
      <c r="AC67" s="12">
        <f>SUM(AC68:AC71)</f>
        <v>0</v>
      </c>
      <c r="AD67" s="12">
        <v>74565.899999999994</v>
      </c>
      <c r="AE67" s="13" t="str">
        <f t="shared" si="92"/>
        <v xml:space="preserve"> </v>
      </c>
      <c r="AF67" s="13">
        <f t="shared" si="93"/>
        <v>0</v>
      </c>
      <c r="AG67" s="12">
        <f>SUM(AG68:AG71)</f>
        <v>8160000</v>
      </c>
      <c r="AH67" s="12">
        <f>SUM(AH68:AH71)</f>
        <v>376309.02</v>
      </c>
      <c r="AI67" s="12">
        <v>686029.83000000007</v>
      </c>
      <c r="AJ67" s="13">
        <f t="shared" si="94"/>
        <v>4.611630147058824E-2</v>
      </c>
      <c r="AK67" s="13">
        <f t="shared" si="95"/>
        <v>0.54853157041290757</v>
      </c>
      <c r="AL67" s="12">
        <f>SUM(AL68:AL71)</f>
        <v>7856500</v>
      </c>
      <c r="AM67" s="12">
        <f>SUM(AM68:AM71)</f>
        <v>2678199.14</v>
      </c>
      <c r="AN67" s="12">
        <v>2361791.4699999997</v>
      </c>
      <c r="AO67" s="13">
        <f t="shared" si="96"/>
        <v>0.34088959969452048</v>
      </c>
      <c r="AP67" s="13">
        <f t="shared" si="97"/>
        <v>1.1339693508165649</v>
      </c>
      <c r="AQ67" s="12">
        <f>SUM(AQ68:AQ71)</f>
        <v>0</v>
      </c>
      <c r="AR67" s="12">
        <f>SUM(AR68:AR71)</f>
        <v>0</v>
      </c>
      <c r="AS67" s="12">
        <v>5880</v>
      </c>
      <c r="AT67" s="13" t="str">
        <f t="shared" si="98"/>
        <v xml:space="preserve"> </v>
      </c>
      <c r="AU67" s="13">
        <f t="shared" si="99"/>
        <v>0</v>
      </c>
      <c r="AV67" s="12">
        <f>SUM(AV68:AV71)</f>
        <v>0</v>
      </c>
      <c r="AW67" s="12">
        <f>SUM(AW68:AW71)</f>
        <v>0</v>
      </c>
      <c r="AX67" s="12">
        <v>3201849.84</v>
      </c>
      <c r="AY67" s="13" t="str">
        <f t="shared" si="20"/>
        <v xml:space="preserve"> </v>
      </c>
      <c r="AZ67" s="13">
        <f t="shared" si="21"/>
        <v>0</v>
      </c>
      <c r="BA67" s="12">
        <f>SUM(BA68:BA71)</f>
        <v>0</v>
      </c>
      <c r="BB67" s="12">
        <f>SUM(BB68:BB71)</f>
        <v>0</v>
      </c>
      <c r="BC67" s="12">
        <v>1372196.03</v>
      </c>
      <c r="BD67" s="13" t="str">
        <f t="shared" si="100"/>
        <v xml:space="preserve"> </v>
      </c>
      <c r="BE67" s="13">
        <f t="shared" si="101"/>
        <v>0</v>
      </c>
      <c r="BF67" s="12">
        <f>SUM(BF68:BF71)</f>
        <v>0</v>
      </c>
      <c r="BG67" s="12">
        <f>SUM(BG68:BG71)</f>
        <v>0</v>
      </c>
      <c r="BH67" s="12">
        <v>23667.360000000001</v>
      </c>
      <c r="BI67" s="13" t="str">
        <f t="shared" si="102"/>
        <v xml:space="preserve"> </v>
      </c>
      <c r="BJ67" s="13">
        <f t="shared" si="103"/>
        <v>0</v>
      </c>
      <c r="BK67" s="12">
        <f>SUM(BK68:BK71)</f>
        <v>0</v>
      </c>
      <c r="BL67" s="12">
        <f>SUM(BL68:BL71)</f>
        <v>0</v>
      </c>
      <c r="BM67" s="12">
        <v>72489.990000000005</v>
      </c>
      <c r="BN67" s="13" t="str">
        <f t="shared" si="104"/>
        <v xml:space="preserve"> </v>
      </c>
      <c r="BO67" s="13">
        <f t="shared" si="105"/>
        <v>0</v>
      </c>
      <c r="BP67" s="12">
        <f>SUM(BP68:BP71)</f>
        <v>0</v>
      </c>
      <c r="BQ67" s="12">
        <f>SUM(BQ68:BQ71)</f>
        <v>0</v>
      </c>
      <c r="BR67" s="12">
        <v>0</v>
      </c>
      <c r="BS67" s="13" t="str">
        <f t="shared" si="106"/>
        <v xml:space="preserve"> </v>
      </c>
      <c r="BT67" s="13" t="str">
        <f t="shared" si="107"/>
        <v xml:space="preserve"> </v>
      </c>
      <c r="BU67" s="12">
        <f>SUM(BU68:BU71)</f>
        <v>0</v>
      </c>
      <c r="BV67" s="12">
        <f>SUM(BV68:BV71)</f>
        <v>0</v>
      </c>
      <c r="BW67" s="12">
        <v>737911.72</v>
      </c>
      <c r="BX67" s="13" t="str">
        <f t="shared" si="108"/>
        <v xml:space="preserve"> </v>
      </c>
      <c r="BY67" s="13">
        <f t="shared" si="109"/>
        <v>0</v>
      </c>
      <c r="BZ67" s="12">
        <f>SUM(BZ68:BZ71)</f>
        <v>0</v>
      </c>
      <c r="CA67" s="12">
        <f>SUM(CA68:CA71)</f>
        <v>0</v>
      </c>
      <c r="CB67" s="12">
        <v>10616.45</v>
      </c>
      <c r="CC67" s="13"/>
      <c r="CD67" s="13">
        <f t="shared" si="111"/>
        <v>0</v>
      </c>
      <c r="CE67" s="12">
        <f>SUM(CE68:CE71)</f>
        <v>0</v>
      </c>
      <c r="CF67" s="12">
        <f>SUM(CF68:CF71)</f>
        <v>0</v>
      </c>
      <c r="CG67" s="12">
        <v>0</v>
      </c>
      <c r="CH67" s="13"/>
      <c r="CI67" s="13" t="str">
        <f t="shared" si="113"/>
        <v xml:space="preserve"> </v>
      </c>
      <c r="CJ67" s="12">
        <f>SUM(CJ68:CJ71)</f>
        <v>0</v>
      </c>
      <c r="CK67" s="12">
        <f>SUM(CK68:CK71)</f>
        <v>0</v>
      </c>
      <c r="CL67" s="14">
        <v>689181.37</v>
      </c>
      <c r="CM67" s="13" t="str">
        <f t="shared" si="114"/>
        <v xml:space="preserve"> </v>
      </c>
      <c r="CN67" s="13">
        <f t="shared" si="115"/>
        <v>0</v>
      </c>
      <c r="CO67" s="12">
        <f>SUM(CO68:CO71)</f>
        <v>0</v>
      </c>
      <c r="CP67" s="12">
        <f>SUM(CP68:CP71)</f>
        <v>0</v>
      </c>
      <c r="CQ67" s="12">
        <v>688498.92</v>
      </c>
      <c r="CR67" s="13" t="str">
        <f t="shared" si="116"/>
        <v xml:space="preserve"> </v>
      </c>
      <c r="CS67" s="13">
        <f t="shared" si="117"/>
        <v>0</v>
      </c>
      <c r="CT67" s="12">
        <f>SUM(CT68:CT71)</f>
        <v>0</v>
      </c>
      <c r="CU67" s="12">
        <f>SUM(CU68:CU71)</f>
        <v>0</v>
      </c>
      <c r="CV67" s="12">
        <v>682.45</v>
      </c>
      <c r="CW67" s="13" t="str">
        <f t="shared" si="118"/>
        <v xml:space="preserve"> </v>
      </c>
      <c r="CX67" s="13">
        <f t="shared" si="119"/>
        <v>0</v>
      </c>
      <c r="CY67" s="12">
        <f>SUM(CY68:CY71)</f>
        <v>0</v>
      </c>
      <c r="CZ67" s="12">
        <f>SUM(CZ68:CZ71)</f>
        <v>0</v>
      </c>
      <c r="DA67" s="12">
        <v>73694.070000000007</v>
      </c>
      <c r="DB67" s="13" t="str">
        <f t="shared" si="120"/>
        <v xml:space="preserve"> </v>
      </c>
      <c r="DC67" s="13">
        <f t="shared" si="121"/>
        <v>0</v>
      </c>
      <c r="DD67" s="12">
        <f>SUM(DD68:DD71)</f>
        <v>0</v>
      </c>
      <c r="DE67" s="12">
        <f>SUM(DE68:DE71)</f>
        <v>0</v>
      </c>
      <c r="DF67" s="12">
        <v>0</v>
      </c>
      <c r="DG67" s="13" t="str">
        <f t="shared" si="122"/>
        <v xml:space="preserve"> </v>
      </c>
      <c r="DH67" s="13" t="str">
        <f t="shared" si="123"/>
        <v xml:space="preserve"> </v>
      </c>
      <c r="DI67" s="12">
        <f>SUM(DI68:DI71)</f>
        <v>0</v>
      </c>
      <c r="DJ67" s="12">
        <f>SUM(DJ68:DJ71)</f>
        <v>0</v>
      </c>
      <c r="DK67" s="12">
        <v>0</v>
      </c>
      <c r="DL67" s="13" t="str">
        <f t="shared" si="124"/>
        <v xml:space="preserve"> </v>
      </c>
      <c r="DM67" s="13" t="str">
        <f t="shared" si="125"/>
        <v xml:space="preserve"> </v>
      </c>
      <c r="DN67" s="12">
        <f>SUM(DN68:DN71)</f>
        <v>0</v>
      </c>
      <c r="DO67" s="12">
        <v>0</v>
      </c>
      <c r="DP67" s="13"/>
      <c r="DQ67" s="12">
        <f>SUM(DQ68:DQ71)</f>
        <v>0</v>
      </c>
      <c r="DR67" s="12">
        <f>SUM(DR68:DR71)</f>
        <v>0</v>
      </c>
      <c r="DS67" s="12">
        <v>0</v>
      </c>
      <c r="DT67" s="13" t="str">
        <f t="shared" si="126"/>
        <v xml:space="preserve"> </v>
      </c>
      <c r="DU67" s="13" t="str">
        <f t="shared" si="127"/>
        <v xml:space="preserve"> </v>
      </c>
      <c r="DV67" s="12">
        <f>SUM(DV68:DV71)</f>
        <v>0</v>
      </c>
      <c r="DW67" s="12">
        <f>SUM(DW68:DW71)</f>
        <v>0</v>
      </c>
      <c r="DX67" s="12">
        <v>222092.85</v>
      </c>
      <c r="DY67" s="13" t="str">
        <f t="shared" si="129"/>
        <v xml:space="preserve"> </v>
      </c>
      <c r="DZ67" s="13">
        <f t="shared" si="128"/>
        <v>0</v>
      </c>
    </row>
    <row r="68" spans="1:130" s="21" customFormat="1" ht="15.75" customHeight="1" outlineLevel="1" x14ac:dyDescent="0.25">
      <c r="A68" s="16">
        <v>77</v>
      </c>
      <c r="B68" s="17" t="s">
        <v>97</v>
      </c>
      <c r="C68" s="18">
        <v>303605358.63</v>
      </c>
      <c r="D68" s="18">
        <v>140507444.03</v>
      </c>
      <c r="E68" s="18">
        <v>107922984.14999998</v>
      </c>
      <c r="F68" s="19">
        <f t="shared" si="2"/>
        <v>0.46279632436011986</v>
      </c>
      <c r="G68" s="19">
        <f t="shared" si="3"/>
        <v>1.3019232662683933</v>
      </c>
      <c r="H68" s="18"/>
      <c r="I68" s="18"/>
      <c r="J68" s="18">
        <v>105070474.62999998</v>
      </c>
      <c r="K68" s="19" t="str">
        <f t="shared" si="4"/>
        <v xml:space="preserve"> </v>
      </c>
      <c r="L68" s="19">
        <f t="shared" si="5"/>
        <v>0</v>
      </c>
      <c r="M68" s="18">
        <v>264079480</v>
      </c>
      <c r="N68" s="18">
        <v>132662225.68000001</v>
      </c>
      <c r="O68" s="18">
        <v>100643813.66</v>
      </c>
      <c r="P68" s="19">
        <f t="shared" si="86"/>
        <v>0.50235719064578588</v>
      </c>
      <c r="Q68" s="19">
        <f t="shared" si="87"/>
        <v>1.3181359177044525</v>
      </c>
      <c r="R68" s="18"/>
      <c r="S68" s="18"/>
      <c r="T68" s="18">
        <v>2266051.2400000002</v>
      </c>
      <c r="U68" s="19" t="str">
        <f t="shared" si="88"/>
        <v xml:space="preserve"> </v>
      </c>
      <c r="V68" s="19">
        <f t="shared" si="89"/>
        <v>0</v>
      </c>
      <c r="W68" s="18"/>
      <c r="X68" s="18"/>
      <c r="Y68" s="18"/>
      <c r="Z68" s="19" t="str">
        <f t="shared" si="90"/>
        <v xml:space="preserve"> </v>
      </c>
      <c r="AA68" s="19" t="str">
        <f t="shared" si="91"/>
        <v xml:space="preserve"> </v>
      </c>
      <c r="AB68" s="18"/>
      <c r="AC68" s="18"/>
      <c r="AD68" s="18"/>
      <c r="AE68" s="19"/>
      <c r="AF68" s="19" t="str">
        <f t="shared" si="93"/>
        <v xml:space="preserve"> </v>
      </c>
      <c r="AG68" s="18">
        <v>7000000</v>
      </c>
      <c r="AH68" s="18">
        <v>259149.12</v>
      </c>
      <c r="AI68" s="18">
        <v>474518.27</v>
      </c>
      <c r="AJ68" s="19">
        <f t="shared" si="94"/>
        <v>3.7021302857142856E-2</v>
      </c>
      <c r="AK68" s="19">
        <f t="shared" si="95"/>
        <v>0.54613096351379686</v>
      </c>
      <c r="AL68" s="18">
        <v>5052000</v>
      </c>
      <c r="AM68" s="18">
        <v>1942088.21</v>
      </c>
      <c r="AN68" s="18">
        <v>1686091.46</v>
      </c>
      <c r="AO68" s="19">
        <f t="shared" si="96"/>
        <v>0.38441967735550275</v>
      </c>
      <c r="AP68" s="19">
        <f t="shared" si="97"/>
        <v>1.1518285075709951</v>
      </c>
      <c r="AQ68" s="18"/>
      <c r="AR68" s="18"/>
      <c r="AS68" s="18"/>
      <c r="AT68" s="19" t="str">
        <f t="shared" si="98"/>
        <v xml:space="preserve"> </v>
      </c>
      <c r="AU68" s="19" t="str">
        <f t="shared" si="99"/>
        <v xml:space="preserve"> </v>
      </c>
      <c r="AV68" s="18">
        <f t="shared" ref="AV68:AV71" si="140">BA68+BF68+BK68+BP68+BU68+BZ68+CE68+CJ68+CY68+DD68+DI68+DQ68+DV68</f>
        <v>0</v>
      </c>
      <c r="AW68" s="18">
        <f t="shared" ref="AW68:AW71" si="141">BB68+BG68+BL68+BQ68+BV68+CA68+CF68+CK68+CZ68+DE68+DJ68+DN68+DR68+DW68</f>
        <v>0</v>
      </c>
      <c r="AX68" s="18">
        <v>2852509.5199999996</v>
      </c>
      <c r="AY68" s="19" t="str">
        <f t="shared" si="20"/>
        <v xml:space="preserve"> </v>
      </c>
      <c r="AZ68" s="19">
        <f t="shared" si="21"/>
        <v>0</v>
      </c>
      <c r="BA68" s="18"/>
      <c r="BB68" s="18"/>
      <c r="BC68" s="18">
        <v>1211823.54</v>
      </c>
      <c r="BD68" s="19" t="str">
        <f t="shared" si="100"/>
        <v xml:space="preserve"> </v>
      </c>
      <c r="BE68" s="19">
        <f t="shared" si="101"/>
        <v>0</v>
      </c>
      <c r="BF68" s="18"/>
      <c r="BG68" s="18"/>
      <c r="BH68" s="18"/>
      <c r="BI68" s="19" t="str">
        <f t="shared" si="102"/>
        <v xml:space="preserve"> </v>
      </c>
      <c r="BJ68" s="19" t="str">
        <f t="shared" si="103"/>
        <v xml:space="preserve"> </v>
      </c>
      <c r="BK68" s="18"/>
      <c r="BL68" s="18"/>
      <c r="BM68" s="18">
        <v>72489.990000000005</v>
      </c>
      <c r="BN68" s="19" t="str">
        <f t="shared" si="104"/>
        <v xml:space="preserve"> </v>
      </c>
      <c r="BO68" s="19">
        <f t="shared" si="105"/>
        <v>0</v>
      </c>
      <c r="BP68" s="18"/>
      <c r="BQ68" s="18"/>
      <c r="BR68" s="18"/>
      <c r="BS68" s="19" t="str">
        <f t="shared" si="106"/>
        <v xml:space="preserve"> </v>
      </c>
      <c r="BT68" s="19" t="str">
        <f t="shared" si="107"/>
        <v xml:space="preserve"> </v>
      </c>
      <c r="BU68" s="18"/>
      <c r="BV68" s="18"/>
      <c r="BW68" s="18">
        <v>737911.72</v>
      </c>
      <c r="BX68" s="19" t="str">
        <f t="shared" si="108"/>
        <v xml:space="preserve"> </v>
      </c>
      <c r="BY68" s="19">
        <f t="shared" si="109"/>
        <v>0</v>
      </c>
      <c r="BZ68" s="18"/>
      <c r="CA68" s="18"/>
      <c r="CB68" s="18"/>
      <c r="CC68" s="19" t="str">
        <f t="shared" si="110"/>
        <v xml:space="preserve"> </v>
      </c>
      <c r="CD68" s="19" t="str">
        <f t="shared" si="111"/>
        <v xml:space="preserve"> </v>
      </c>
      <c r="CE68" s="18"/>
      <c r="CF68" s="18"/>
      <c r="CG68" s="18"/>
      <c r="CH68" s="19"/>
      <c r="CI68" s="19" t="str">
        <f t="shared" si="113"/>
        <v xml:space="preserve"> </v>
      </c>
      <c r="CJ68" s="18">
        <f t="shared" ref="CJ68:CK71" si="142">CO68+CT68</f>
        <v>0</v>
      </c>
      <c r="CK68" s="18">
        <f t="shared" si="142"/>
        <v>0</v>
      </c>
      <c r="CL68" s="18">
        <v>688498.92</v>
      </c>
      <c r="CM68" s="19" t="str">
        <f t="shared" si="114"/>
        <v xml:space="preserve"> </v>
      </c>
      <c r="CN68" s="19">
        <f t="shared" si="115"/>
        <v>0</v>
      </c>
      <c r="CO68" s="18"/>
      <c r="CP68" s="18"/>
      <c r="CQ68" s="18">
        <v>688498.92</v>
      </c>
      <c r="CR68" s="19" t="str">
        <f t="shared" si="116"/>
        <v xml:space="preserve"> </v>
      </c>
      <c r="CS68" s="19">
        <f t="shared" si="117"/>
        <v>0</v>
      </c>
      <c r="CT68" s="18"/>
      <c r="CU68" s="18"/>
      <c r="CV68" s="18"/>
      <c r="CW68" s="19" t="str">
        <f t="shared" si="118"/>
        <v xml:space="preserve"> </v>
      </c>
      <c r="CX68" s="19" t="str">
        <f t="shared" si="119"/>
        <v xml:space="preserve"> </v>
      </c>
      <c r="CY68" s="18"/>
      <c r="CZ68" s="18"/>
      <c r="DA68" s="18">
        <v>73694.070000000007</v>
      </c>
      <c r="DB68" s="19" t="str">
        <f t="shared" si="120"/>
        <v xml:space="preserve"> </v>
      </c>
      <c r="DC68" s="19">
        <f t="shared" si="121"/>
        <v>0</v>
      </c>
      <c r="DD68" s="18"/>
      <c r="DE68" s="18"/>
      <c r="DF68" s="18"/>
      <c r="DG68" s="19" t="str">
        <f t="shared" si="122"/>
        <v xml:space="preserve"> </v>
      </c>
      <c r="DH68" s="19" t="str">
        <f t="shared" si="123"/>
        <v xml:space="preserve"> </v>
      </c>
      <c r="DI68" s="18"/>
      <c r="DJ68" s="18"/>
      <c r="DK68" s="18"/>
      <c r="DL68" s="19" t="str">
        <f t="shared" si="124"/>
        <v xml:space="preserve"> </v>
      </c>
      <c r="DM68" s="19" t="str">
        <f t="shared" si="125"/>
        <v xml:space="preserve"> </v>
      </c>
      <c r="DN68" s="18"/>
      <c r="DO68" s="18"/>
      <c r="DP68" s="19"/>
      <c r="DQ68" s="18"/>
      <c r="DR68" s="18"/>
      <c r="DS68" s="18"/>
      <c r="DT68" s="19" t="str">
        <f t="shared" si="126"/>
        <v xml:space="preserve"> </v>
      </c>
      <c r="DU68" s="19" t="str">
        <f t="shared" si="127"/>
        <v xml:space="preserve"> </v>
      </c>
      <c r="DV68" s="18"/>
      <c r="DW68" s="18"/>
      <c r="DX68" s="18">
        <v>68091.28</v>
      </c>
      <c r="DY68" s="19" t="str">
        <f t="shared" si="129"/>
        <v xml:space="preserve"> </v>
      </c>
      <c r="DZ68" s="19">
        <f t="shared" si="128"/>
        <v>0</v>
      </c>
    </row>
    <row r="69" spans="1:130" s="21" customFormat="1" ht="15.75" customHeight="1" outlineLevel="1" x14ac:dyDescent="0.25">
      <c r="A69" s="16">
        <f>A68+1</f>
        <v>78</v>
      </c>
      <c r="B69" s="17" t="s">
        <v>98</v>
      </c>
      <c r="C69" s="18">
        <v>3235271.5300000003</v>
      </c>
      <c r="D69" s="18">
        <v>1868171.8800000001</v>
      </c>
      <c r="E69" s="18">
        <v>921582.49</v>
      </c>
      <c r="F69" s="19">
        <f t="shared" si="2"/>
        <v>0.57743897619622675</v>
      </c>
      <c r="G69" s="19" t="str">
        <f t="shared" si="3"/>
        <v>св.200</v>
      </c>
      <c r="H69" s="18"/>
      <c r="I69" s="18"/>
      <c r="J69" s="18">
        <v>859606.99</v>
      </c>
      <c r="K69" s="19" t="str">
        <f t="shared" si="4"/>
        <v xml:space="preserve"> </v>
      </c>
      <c r="L69" s="19">
        <f t="shared" si="5"/>
        <v>0</v>
      </c>
      <c r="M69" s="18">
        <v>1252750</v>
      </c>
      <c r="N69" s="18">
        <v>671172.49</v>
      </c>
      <c r="O69" s="18">
        <v>494360.75</v>
      </c>
      <c r="P69" s="19">
        <f t="shared" si="86"/>
        <v>0.53575932149271599</v>
      </c>
      <c r="Q69" s="19">
        <f t="shared" si="87"/>
        <v>1.3576573180617595</v>
      </c>
      <c r="R69" s="18"/>
      <c r="S69" s="18"/>
      <c r="T69" s="18"/>
      <c r="U69" s="19" t="str">
        <f t="shared" si="88"/>
        <v xml:space="preserve"> </v>
      </c>
      <c r="V69" s="19" t="str">
        <f t="shared" si="89"/>
        <v xml:space="preserve"> </v>
      </c>
      <c r="W69" s="18"/>
      <c r="X69" s="18"/>
      <c r="Y69" s="18"/>
      <c r="Z69" s="19" t="str">
        <f t="shared" si="90"/>
        <v xml:space="preserve"> </v>
      </c>
      <c r="AA69" s="19" t="str">
        <f t="shared" si="91"/>
        <v xml:space="preserve"> </v>
      </c>
      <c r="AB69" s="18"/>
      <c r="AC69" s="18"/>
      <c r="AD69" s="18">
        <v>60058.2</v>
      </c>
      <c r="AE69" s="19" t="str">
        <f t="shared" si="92"/>
        <v xml:space="preserve"> </v>
      </c>
      <c r="AF69" s="19">
        <f t="shared" si="93"/>
        <v>0</v>
      </c>
      <c r="AG69" s="18">
        <v>571000</v>
      </c>
      <c r="AH69" s="18">
        <v>56837.94</v>
      </c>
      <c r="AI69" s="18">
        <v>49758.559999999998</v>
      </c>
      <c r="AJ69" s="19">
        <f t="shared" si="94"/>
        <v>9.9541050788091071E-2</v>
      </c>
      <c r="AK69" s="19">
        <f t="shared" si="95"/>
        <v>1.142274615664119</v>
      </c>
      <c r="AL69" s="18">
        <v>899200</v>
      </c>
      <c r="AM69" s="18">
        <v>273361.2</v>
      </c>
      <c r="AN69" s="18">
        <v>252599.48</v>
      </c>
      <c r="AO69" s="19">
        <f t="shared" si="96"/>
        <v>0.30400489323843416</v>
      </c>
      <c r="AP69" s="19">
        <f t="shared" si="97"/>
        <v>1.0821922515438274</v>
      </c>
      <c r="AQ69" s="18"/>
      <c r="AR69" s="18"/>
      <c r="AS69" s="18">
        <v>2830</v>
      </c>
      <c r="AT69" s="19" t="str">
        <f t="shared" si="98"/>
        <v xml:space="preserve"> </v>
      </c>
      <c r="AU69" s="19">
        <f t="shared" si="99"/>
        <v>0</v>
      </c>
      <c r="AV69" s="18">
        <f t="shared" si="140"/>
        <v>0</v>
      </c>
      <c r="AW69" s="18">
        <f t="shared" si="141"/>
        <v>0</v>
      </c>
      <c r="AX69" s="18">
        <v>61975.5</v>
      </c>
      <c r="AY69" s="19" t="str">
        <f t="shared" si="20"/>
        <v xml:space="preserve"> </v>
      </c>
      <c r="AZ69" s="19">
        <f t="shared" si="21"/>
        <v>0</v>
      </c>
      <c r="BA69" s="18"/>
      <c r="BB69" s="18"/>
      <c r="BC69" s="18">
        <v>61293.05</v>
      </c>
      <c r="BD69" s="19" t="str">
        <f t="shared" si="100"/>
        <v xml:space="preserve"> </v>
      </c>
      <c r="BE69" s="19">
        <f t="shared" si="101"/>
        <v>0</v>
      </c>
      <c r="BF69" s="18"/>
      <c r="BG69" s="18"/>
      <c r="BH69" s="18"/>
      <c r="BI69" s="19"/>
      <c r="BJ69" s="19" t="str">
        <f t="shared" si="103"/>
        <v xml:space="preserve"> </v>
      </c>
      <c r="BK69" s="18"/>
      <c r="BL69" s="18"/>
      <c r="BM69" s="18"/>
      <c r="BN69" s="19" t="str">
        <f t="shared" si="104"/>
        <v xml:space="preserve"> </v>
      </c>
      <c r="BO69" s="19" t="str">
        <f t="shared" si="105"/>
        <v xml:space="preserve"> </v>
      </c>
      <c r="BP69" s="18"/>
      <c r="BQ69" s="18"/>
      <c r="BR69" s="18"/>
      <c r="BS69" s="19" t="str">
        <f t="shared" si="106"/>
        <v xml:space="preserve"> </v>
      </c>
      <c r="BT69" s="19" t="str">
        <f t="shared" si="107"/>
        <v xml:space="preserve"> </v>
      </c>
      <c r="BU69" s="18"/>
      <c r="BV69" s="18"/>
      <c r="BW69" s="18"/>
      <c r="BX69" s="19" t="str">
        <f t="shared" si="108"/>
        <v xml:space="preserve"> </v>
      </c>
      <c r="BY69" s="19" t="str">
        <f t="shared" si="109"/>
        <v xml:space="preserve"> </v>
      </c>
      <c r="BZ69" s="18"/>
      <c r="CA69" s="18"/>
      <c r="CB69" s="18"/>
      <c r="CC69" s="19" t="str">
        <f t="shared" si="110"/>
        <v xml:space="preserve"> </v>
      </c>
      <c r="CD69" s="19" t="str">
        <f t="shared" si="111"/>
        <v xml:space="preserve"> </v>
      </c>
      <c r="CE69" s="18"/>
      <c r="CF69" s="18"/>
      <c r="CG69" s="18"/>
      <c r="CH69" s="19" t="str">
        <f t="shared" si="112"/>
        <v xml:space="preserve"> </v>
      </c>
      <c r="CI69" s="19" t="str">
        <f t="shared" si="113"/>
        <v xml:space="preserve"> </v>
      </c>
      <c r="CJ69" s="18">
        <f t="shared" si="142"/>
        <v>0</v>
      </c>
      <c r="CK69" s="18">
        <f t="shared" si="142"/>
        <v>0</v>
      </c>
      <c r="CL69" s="18">
        <v>682.45</v>
      </c>
      <c r="CM69" s="19" t="str">
        <f t="shared" si="114"/>
        <v xml:space="preserve"> </v>
      </c>
      <c r="CN69" s="19">
        <f t="shared" si="115"/>
        <v>0</v>
      </c>
      <c r="CO69" s="18"/>
      <c r="CP69" s="18"/>
      <c r="CQ69" s="18"/>
      <c r="CR69" s="19" t="str">
        <f t="shared" si="116"/>
        <v xml:space="preserve"> </v>
      </c>
      <c r="CS69" s="19" t="str">
        <f t="shared" si="117"/>
        <v xml:space="preserve"> </v>
      </c>
      <c r="CT69" s="18"/>
      <c r="CU69" s="18"/>
      <c r="CV69" s="18">
        <v>682.45</v>
      </c>
      <c r="CW69" s="19" t="str">
        <f t="shared" si="118"/>
        <v xml:space="preserve"> </v>
      </c>
      <c r="CX69" s="19">
        <f t="shared" si="119"/>
        <v>0</v>
      </c>
      <c r="CY69" s="18"/>
      <c r="CZ69" s="18"/>
      <c r="DA69" s="18"/>
      <c r="DB69" s="19" t="str">
        <f t="shared" si="120"/>
        <v xml:space="preserve"> </v>
      </c>
      <c r="DC69" s="19" t="str">
        <f t="shared" si="121"/>
        <v xml:space="preserve"> </v>
      </c>
      <c r="DD69" s="18"/>
      <c r="DE69" s="18"/>
      <c r="DF69" s="18"/>
      <c r="DG69" s="19" t="str">
        <f t="shared" si="122"/>
        <v xml:space="preserve"> </v>
      </c>
      <c r="DH69" s="19" t="str">
        <f t="shared" si="123"/>
        <v xml:space="preserve"> </v>
      </c>
      <c r="DI69" s="18"/>
      <c r="DJ69" s="18"/>
      <c r="DK69" s="18"/>
      <c r="DL69" s="19" t="str">
        <f t="shared" si="124"/>
        <v xml:space="preserve"> </v>
      </c>
      <c r="DM69" s="19" t="str">
        <f t="shared" si="125"/>
        <v xml:space="preserve"> </v>
      </c>
      <c r="DN69" s="18"/>
      <c r="DO69" s="18"/>
      <c r="DP69" s="19" t="str">
        <f t="shared" si="55"/>
        <v xml:space="preserve"> </v>
      </c>
      <c r="DQ69" s="18"/>
      <c r="DR69" s="18"/>
      <c r="DS69" s="18"/>
      <c r="DT69" s="19" t="str">
        <f t="shared" si="126"/>
        <v xml:space="preserve"> </v>
      </c>
      <c r="DU69" s="19" t="str">
        <f t="shared" si="127"/>
        <v xml:space="preserve"> </v>
      </c>
      <c r="DV69" s="18"/>
      <c r="DW69" s="18"/>
      <c r="DX69" s="18"/>
      <c r="DY69" s="19" t="str">
        <f t="shared" si="129"/>
        <v xml:space="preserve"> </v>
      </c>
      <c r="DZ69" s="19" t="str">
        <f t="shared" si="128"/>
        <v xml:space="preserve"> </v>
      </c>
    </row>
    <row r="70" spans="1:130" s="21" customFormat="1" ht="15.75" customHeight="1" outlineLevel="1" x14ac:dyDescent="0.25">
      <c r="A70" s="16">
        <f t="shared" ref="A70:A71" si="143">A69+1</f>
        <v>79</v>
      </c>
      <c r="B70" s="17" t="s">
        <v>99</v>
      </c>
      <c r="C70" s="18">
        <v>3436364.62</v>
      </c>
      <c r="D70" s="18">
        <v>1504229.42</v>
      </c>
      <c r="E70" s="18">
        <v>1260349.8599999999</v>
      </c>
      <c r="F70" s="19">
        <f t="shared" ref="F70:F116" si="144">IF(D70&lt;=0," ",IF(D70/C70*100&gt;200,"СВ.200",D70/C70))</f>
        <v>0.43773859480604238</v>
      </c>
      <c r="G70" s="19">
        <f t="shared" ref="G70:G114" si="145">IF(E70=0," ",IF(D70/E70*100&gt;200,"св.200",D70/E70))</f>
        <v>1.1935014774389709</v>
      </c>
      <c r="H70" s="18"/>
      <c r="I70" s="18"/>
      <c r="J70" s="18">
        <v>998582.67999999993</v>
      </c>
      <c r="K70" s="19" t="str">
        <f t="shared" ref="K70:K116" si="146">IF(I70&lt;=0," ",IF(I70/H70*100&gt;200,"СВ.200",I70/H70))</f>
        <v xml:space="preserve"> </v>
      </c>
      <c r="L70" s="19">
        <f t="shared" ref="L70:L116" si="147">IF(J70=0," ",IF(I70/J70*100&gt;200,"св.200",I70/J70))</f>
        <v>0</v>
      </c>
      <c r="M70" s="18">
        <v>1496100</v>
      </c>
      <c r="N70" s="18">
        <v>689454.91</v>
      </c>
      <c r="O70" s="18">
        <v>569747.51</v>
      </c>
      <c r="P70" s="19">
        <f t="shared" si="86"/>
        <v>0.46083477708709314</v>
      </c>
      <c r="Q70" s="19">
        <f t="shared" si="87"/>
        <v>1.2101060520650631</v>
      </c>
      <c r="R70" s="18"/>
      <c r="S70" s="18"/>
      <c r="T70" s="18"/>
      <c r="U70" s="19" t="str">
        <f t="shared" si="88"/>
        <v xml:space="preserve"> </v>
      </c>
      <c r="V70" s="19" t="str">
        <f t="shared" si="89"/>
        <v xml:space="preserve"> </v>
      </c>
      <c r="W70" s="18"/>
      <c r="X70" s="18"/>
      <c r="Y70" s="18"/>
      <c r="Z70" s="19" t="str">
        <f t="shared" si="90"/>
        <v xml:space="preserve"> </v>
      </c>
      <c r="AA70" s="19" t="str">
        <f t="shared" si="91"/>
        <v xml:space="preserve"> </v>
      </c>
      <c r="AB70" s="18"/>
      <c r="AC70" s="18"/>
      <c r="AD70" s="18">
        <v>14507.7</v>
      </c>
      <c r="AE70" s="19" t="str">
        <f t="shared" si="92"/>
        <v xml:space="preserve"> </v>
      </c>
      <c r="AF70" s="19">
        <f t="shared" si="93"/>
        <v>0</v>
      </c>
      <c r="AG70" s="18">
        <v>360000</v>
      </c>
      <c r="AH70" s="18">
        <v>16152.78</v>
      </c>
      <c r="AI70" s="18">
        <v>89064.44</v>
      </c>
      <c r="AJ70" s="19">
        <f t="shared" si="94"/>
        <v>4.4868833333333337E-2</v>
      </c>
      <c r="AK70" s="19">
        <f t="shared" si="95"/>
        <v>0.18136059688917372</v>
      </c>
      <c r="AL70" s="18">
        <v>1181300</v>
      </c>
      <c r="AM70" s="18">
        <v>359605.3</v>
      </c>
      <c r="AN70" s="18">
        <v>322513.03000000003</v>
      </c>
      <c r="AO70" s="19">
        <f t="shared" si="96"/>
        <v>0.3044148819097604</v>
      </c>
      <c r="AP70" s="19">
        <f t="shared" si="97"/>
        <v>1.1150101439312388</v>
      </c>
      <c r="AQ70" s="18"/>
      <c r="AR70" s="18"/>
      <c r="AS70" s="18">
        <v>2750</v>
      </c>
      <c r="AT70" s="19" t="str">
        <f t="shared" si="98"/>
        <v xml:space="preserve"> </v>
      </c>
      <c r="AU70" s="19">
        <f t="shared" si="99"/>
        <v>0</v>
      </c>
      <c r="AV70" s="18">
        <f t="shared" si="140"/>
        <v>0</v>
      </c>
      <c r="AW70" s="18">
        <f t="shared" si="141"/>
        <v>0</v>
      </c>
      <c r="AX70" s="18">
        <v>261767.18</v>
      </c>
      <c r="AY70" s="19" t="str">
        <f t="shared" ref="AY70:AY116" si="148">IF(AW70&lt;=0," ",IF(AW70/AV70*100&gt;200,"СВ.200",AW70/AV70))</f>
        <v xml:space="preserve"> </v>
      </c>
      <c r="AZ70" s="19">
        <f t="shared" ref="AZ70:AZ116" si="149">IF(AX70=0," ",IF(AW70/AX70*100&gt;200,"св.200",AW70/AX70))</f>
        <v>0</v>
      </c>
      <c r="BA70" s="18"/>
      <c r="BB70" s="18"/>
      <c r="BC70" s="18">
        <v>73681.8</v>
      </c>
      <c r="BD70" s="19" t="str">
        <f t="shared" si="100"/>
        <v xml:space="preserve"> </v>
      </c>
      <c r="BE70" s="19">
        <f t="shared" si="101"/>
        <v>0</v>
      </c>
      <c r="BF70" s="18"/>
      <c r="BG70" s="18"/>
      <c r="BH70" s="18">
        <v>23667.360000000001</v>
      </c>
      <c r="BI70" s="19" t="str">
        <f t="shared" si="102"/>
        <v xml:space="preserve"> </v>
      </c>
      <c r="BJ70" s="19">
        <f t="shared" si="103"/>
        <v>0</v>
      </c>
      <c r="BK70" s="18"/>
      <c r="BL70" s="18"/>
      <c r="BM70" s="18"/>
      <c r="BN70" s="19" t="str">
        <f t="shared" si="104"/>
        <v xml:space="preserve"> </v>
      </c>
      <c r="BO70" s="19" t="str">
        <f t="shared" si="105"/>
        <v xml:space="preserve"> </v>
      </c>
      <c r="BP70" s="18"/>
      <c r="BQ70" s="18"/>
      <c r="BR70" s="18"/>
      <c r="BS70" s="19" t="str">
        <f t="shared" si="106"/>
        <v xml:space="preserve"> </v>
      </c>
      <c r="BT70" s="19" t="str">
        <f t="shared" si="107"/>
        <v xml:space="preserve"> </v>
      </c>
      <c r="BU70" s="18"/>
      <c r="BV70" s="18"/>
      <c r="BW70" s="18"/>
      <c r="BX70" s="19" t="str">
        <f t="shared" si="108"/>
        <v xml:space="preserve"> </v>
      </c>
      <c r="BY70" s="19" t="str">
        <f t="shared" si="109"/>
        <v xml:space="preserve"> </v>
      </c>
      <c r="BZ70" s="18"/>
      <c r="CA70" s="18"/>
      <c r="CB70" s="18">
        <v>10616.45</v>
      </c>
      <c r="CC70" s="19"/>
      <c r="CD70" s="19">
        <f t="shared" si="111"/>
        <v>0</v>
      </c>
      <c r="CE70" s="18"/>
      <c r="CF70" s="18"/>
      <c r="CG70" s="18"/>
      <c r="CH70" s="19"/>
      <c r="CI70" s="19" t="str">
        <f t="shared" si="113"/>
        <v xml:space="preserve"> </v>
      </c>
      <c r="CJ70" s="18">
        <f t="shared" si="142"/>
        <v>0</v>
      </c>
      <c r="CK70" s="18">
        <f t="shared" si="142"/>
        <v>0</v>
      </c>
      <c r="CL70" s="18">
        <v>0</v>
      </c>
      <c r="CM70" s="19"/>
      <c r="CN70" s="19" t="str">
        <f t="shared" si="115"/>
        <v xml:space="preserve"> </v>
      </c>
      <c r="CO70" s="18"/>
      <c r="CP70" s="18"/>
      <c r="CQ70" s="18"/>
      <c r="CR70" s="19" t="str">
        <f t="shared" si="116"/>
        <v xml:space="preserve"> </v>
      </c>
      <c r="CS70" s="19" t="str">
        <f t="shared" si="117"/>
        <v xml:space="preserve"> </v>
      </c>
      <c r="CT70" s="18"/>
      <c r="CU70" s="18"/>
      <c r="CV70" s="18"/>
      <c r="CW70" s="19"/>
      <c r="CX70" s="19" t="str">
        <f t="shared" si="119"/>
        <v xml:space="preserve"> </v>
      </c>
      <c r="CY70" s="18"/>
      <c r="CZ70" s="18"/>
      <c r="DA70" s="18"/>
      <c r="DB70" s="19" t="str">
        <f t="shared" si="120"/>
        <v xml:space="preserve"> </v>
      </c>
      <c r="DC70" s="19" t="str">
        <f t="shared" si="121"/>
        <v xml:space="preserve"> </v>
      </c>
      <c r="DD70" s="18"/>
      <c r="DE70" s="18"/>
      <c r="DF70" s="18"/>
      <c r="DG70" s="19" t="str">
        <f t="shared" si="122"/>
        <v xml:space="preserve"> </v>
      </c>
      <c r="DH70" s="19" t="str">
        <f t="shared" si="123"/>
        <v xml:space="preserve"> </v>
      </c>
      <c r="DI70" s="18"/>
      <c r="DJ70" s="18"/>
      <c r="DK70" s="18"/>
      <c r="DL70" s="19" t="str">
        <f t="shared" si="124"/>
        <v xml:space="preserve"> </v>
      </c>
      <c r="DM70" s="19" t="str">
        <f t="shared" si="125"/>
        <v xml:space="preserve"> </v>
      </c>
      <c r="DN70" s="18"/>
      <c r="DO70" s="18"/>
      <c r="DP70" s="19"/>
      <c r="DQ70" s="18"/>
      <c r="DR70" s="18"/>
      <c r="DS70" s="18"/>
      <c r="DT70" s="19" t="str">
        <f t="shared" si="126"/>
        <v xml:space="preserve"> </v>
      </c>
      <c r="DU70" s="19" t="str">
        <f t="shared" si="127"/>
        <v xml:space="preserve"> </v>
      </c>
      <c r="DV70" s="18"/>
      <c r="DW70" s="18"/>
      <c r="DX70" s="18">
        <v>153801.57</v>
      </c>
      <c r="DY70" s="19" t="str">
        <f t="shared" si="129"/>
        <v xml:space="preserve"> </v>
      </c>
      <c r="DZ70" s="19">
        <f t="shared" si="128"/>
        <v>0</v>
      </c>
    </row>
    <row r="71" spans="1:130" s="21" customFormat="1" ht="15.75" customHeight="1" outlineLevel="1" x14ac:dyDescent="0.25">
      <c r="A71" s="16">
        <f t="shared" si="143"/>
        <v>80</v>
      </c>
      <c r="B71" s="17" t="s">
        <v>100</v>
      </c>
      <c r="C71" s="18">
        <v>1487678.15</v>
      </c>
      <c r="D71" s="18">
        <v>309953.48</v>
      </c>
      <c r="E71" s="18">
        <v>290388.68</v>
      </c>
      <c r="F71" s="19">
        <f t="shared" si="144"/>
        <v>0.20834713476164182</v>
      </c>
      <c r="G71" s="19">
        <f t="shared" si="145"/>
        <v>1.0673745271337711</v>
      </c>
      <c r="H71" s="18"/>
      <c r="I71" s="18"/>
      <c r="J71" s="18">
        <v>264791.03999999998</v>
      </c>
      <c r="K71" s="19" t="str">
        <f t="shared" si="146"/>
        <v xml:space="preserve"> </v>
      </c>
      <c r="L71" s="19">
        <f t="shared" si="147"/>
        <v>0</v>
      </c>
      <c r="M71" s="18">
        <v>295800</v>
      </c>
      <c r="N71" s="18">
        <v>118323.18</v>
      </c>
      <c r="O71" s="18">
        <v>91214.98</v>
      </c>
      <c r="P71" s="19">
        <f t="shared" si="86"/>
        <v>0.40001075050709939</v>
      </c>
      <c r="Q71" s="19">
        <f t="shared" si="87"/>
        <v>1.2971902202905707</v>
      </c>
      <c r="R71" s="18"/>
      <c r="S71" s="18"/>
      <c r="T71" s="18"/>
      <c r="U71" s="19" t="str">
        <f t="shared" si="88"/>
        <v xml:space="preserve"> </v>
      </c>
      <c r="V71" s="19" t="str">
        <f t="shared" si="89"/>
        <v xml:space="preserve"> </v>
      </c>
      <c r="W71" s="18"/>
      <c r="X71" s="18"/>
      <c r="Y71" s="18"/>
      <c r="Z71" s="19" t="str">
        <f t="shared" si="90"/>
        <v xml:space="preserve"> </v>
      </c>
      <c r="AA71" s="19" t="str">
        <f t="shared" si="91"/>
        <v xml:space="preserve"> </v>
      </c>
      <c r="AB71" s="18"/>
      <c r="AC71" s="18"/>
      <c r="AD71" s="18"/>
      <c r="AE71" s="19" t="str">
        <f t="shared" si="92"/>
        <v xml:space="preserve"> </v>
      </c>
      <c r="AF71" s="19" t="str">
        <f t="shared" si="93"/>
        <v xml:space="preserve"> </v>
      </c>
      <c r="AG71" s="18">
        <v>229000</v>
      </c>
      <c r="AH71" s="18">
        <v>44169.18</v>
      </c>
      <c r="AI71" s="18">
        <v>72688.56</v>
      </c>
      <c r="AJ71" s="19">
        <f t="shared" si="94"/>
        <v>0.19287851528384278</v>
      </c>
      <c r="AK71" s="19">
        <f t="shared" si="95"/>
        <v>0.60764967692302618</v>
      </c>
      <c r="AL71" s="18">
        <v>724000</v>
      </c>
      <c r="AM71" s="18">
        <v>103144.43</v>
      </c>
      <c r="AN71" s="18">
        <v>100587.5</v>
      </c>
      <c r="AO71" s="19">
        <f t="shared" si="96"/>
        <v>0.14246468232044199</v>
      </c>
      <c r="AP71" s="19">
        <f t="shared" si="97"/>
        <v>1.025419957748229</v>
      </c>
      <c r="AQ71" s="18"/>
      <c r="AR71" s="18"/>
      <c r="AS71" s="18">
        <v>300</v>
      </c>
      <c r="AT71" s="19" t="str">
        <f t="shared" si="98"/>
        <v xml:space="preserve"> </v>
      </c>
      <c r="AU71" s="19">
        <f t="shared" si="99"/>
        <v>0</v>
      </c>
      <c r="AV71" s="18">
        <f t="shared" si="140"/>
        <v>0</v>
      </c>
      <c r="AW71" s="18">
        <f t="shared" si="141"/>
        <v>0</v>
      </c>
      <c r="AX71" s="18">
        <v>25597.64</v>
      </c>
      <c r="AY71" s="19" t="str">
        <f t="shared" si="148"/>
        <v xml:space="preserve"> </v>
      </c>
      <c r="AZ71" s="19">
        <f t="shared" si="149"/>
        <v>0</v>
      </c>
      <c r="BA71" s="18"/>
      <c r="BB71" s="18"/>
      <c r="BC71" s="18">
        <v>25397.64</v>
      </c>
      <c r="BD71" s="19" t="str">
        <f t="shared" si="100"/>
        <v xml:space="preserve"> </v>
      </c>
      <c r="BE71" s="19">
        <f t="shared" si="101"/>
        <v>0</v>
      </c>
      <c r="BF71" s="18"/>
      <c r="BG71" s="18"/>
      <c r="BH71" s="18"/>
      <c r="BI71" s="19" t="str">
        <f t="shared" si="102"/>
        <v xml:space="preserve"> </v>
      </c>
      <c r="BJ71" s="19" t="str">
        <f t="shared" si="103"/>
        <v xml:space="preserve"> </v>
      </c>
      <c r="BK71" s="18"/>
      <c r="BL71" s="18"/>
      <c r="BM71" s="18"/>
      <c r="BN71" s="19" t="str">
        <f t="shared" si="104"/>
        <v xml:space="preserve"> </v>
      </c>
      <c r="BO71" s="19" t="str">
        <f t="shared" si="105"/>
        <v xml:space="preserve"> </v>
      </c>
      <c r="BP71" s="18"/>
      <c r="BQ71" s="18"/>
      <c r="BR71" s="18"/>
      <c r="BS71" s="19" t="str">
        <f t="shared" si="106"/>
        <v xml:space="preserve"> </v>
      </c>
      <c r="BT71" s="19" t="str">
        <f t="shared" si="107"/>
        <v xml:space="preserve"> </v>
      </c>
      <c r="BU71" s="18"/>
      <c r="BV71" s="18"/>
      <c r="BW71" s="18"/>
      <c r="BX71" s="19" t="str">
        <f t="shared" si="108"/>
        <v xml:space="preserve"> </v>
      </c>
      <c r="BY71" s="19" t="str">
        <f t="shared" si="109"/>
        <v xml:space="preserve"> </v>
      </c>
      <c r="BZ71" s="18"/>
      <c r="CA71" s="18"/>
      <c r="CB71" s="18"/>
      <c r="CC71" s="19" t="str">
        <f t="shared" si="110"/>
        <v xml:space="preserve"> </v>
      </c>
      <c r="CD71" s="19" t="str">
        <f t="shared" si="111"/>
        <v xml:space="preserve"> </v>
      </c>
      <c r="CE71" s="18"/>
      <c r="CF71" s="18"/>
      <c r="CG71" s="18"/>
      <c r="CH71" s="19" t="str">
        <f t="shared" si="112"/>
        <v xml:space="preserve"> </v>
      </c>
      <c r="CI71" s="19" t="str">
        <f t="shared" si="113"/>
        <v xml:space="preserve"> </v>
      </c>
      <c r="CJ71" s="18">
        <f t="shared" si="142"/>
        <v>0</v>
      </c>
      <c r="CK71" s="18">
        <f t="shared" si="142"/>
        <v>0</v>
      </c>
      <c r="CL71" s="18">
        <v>0</v>
      </c>
      <c r="CM71" s="19" t="str">
        <f t="shared" si="114"/>
        <v xml:space="preserve"> </v>
      </c>
      <c r="CN71" s="19" t="str">
        <f t="shared" si="115"/>
        <v xml:space="preserve"> </v>
      </c>
      <c r="CO71" s="18"/>
      <c r="CP71" s="18"/>
      <c r="CQ71" s="18"/>
      <c r="CR71" s="19" t="str">
        <f t="shared" si="116"/>
        <v xml:space="preserve"> </v>
      </c>
      <c r="CS71" s="19" t="str">
        <f t="shared" si="117"/>
        <v xml:space="preserve"> </v>
      </c>
      <c r="CT71" s="18"/>
      <c r="CU71" s="18"/>
      <c r="CV71" s="18"/>
      <c r="CW71" s="19" t="str">
        <f t="shared" si="118"/>
        <v xml:space="preserve"> </v>
      </c>
      <c r="CX71" s="19" t="str">
        <f t="shared" si="119"/>
        <v xml:space="preserve"> </v>
      </c>
      <c r="CY71" s="18"/>
      <c r="CZ71" s="18"/>
      <c r="DA71" s="18"/>
      <c r="DB71" s="19" t="str">
        <f t="shared" si="120"/>
        <v xml:space="preserve"> </v>
      </c>
      <c r="DC71" s="19" t="str">
        <f t="shared" si="121"/>
        <v xml:space="preserve"> </v>
      </c>
      <c r="DD71" s="18"/>
      <c r="DE71" s="18"/>
      <c r="DF71" s="18"/>
      <c r="DG71" s="19" t="str">
        <f t="shared" si="122"/>
        <v xml:space="preserve"> </v>
      </c>
      <c r="DH71" s="19" t="str">
        <f t="shared" si="123"/>
        <v xml:space="preserve"> </v>
      </c>
      <c r="DI71" s="18"/>
      <c r="DJ71" s="18"/>
      <c r="DK71" s="18"/>
      <c r="DL71" s="19" t="str">
        <f t="shared" si="124"/>
        <v xml:space="preserve"> </v>
      </c>
      <c r="DM71" s="19" t="str">
        <f t="shared" si="125"/>
        <v xml:space="preserve"> </v>
      </c>
      <c r="DN71" s="18"/>
      <c r="DO71" s="18"/>
      <c r="DP71" s="19"/>
      <c r="DQ71" s="18"/>
      <c r="DR71" s="18"/>
      <c r="DS71" s="18"/>
      <c r="DT71" s="19" t="str">
        <f t="shared" si="126"/>
        <v xml:space="preserve"> </v>
      </c>
      <c r="DU71" s="19" t="str">
        <f t="shared" si="127"/>
        <v xml:space="preserve"> </v>
      </c>
      <c r="DV71" s="18"/>
      <c r="DW71" s="18"/>
      <c r="DX71" s="18">
        <v>200</v>
      </c>
      <c r="DY71" s="19" t="str">
        <f t="shared" si="129"/>
        <v xml:space="preserve"> </v>
      </c>
      <c r="DZ71" s="19">
        <f t="shared" si="128"/>
        <v>0</v>
      </c>
    </row>
    <row r="72" spans="1:130" s="15" customFormat="1" ht="15.75" x14ac:dyDescent="0.25">
      <c r="A72" s="10"/>
      <c r="B72" s="11" t="s">
        <v>101</v>
      </c>
      <c r="C72" s="12">
        <f>SUM(C73:C78)</f>
        <v>57500671.980000004</v>
      </c>
      <c r="D72" s="12">
        <f>SUM(D73:D78)</f>
        <v>27493234.77</v>
      </c>
      <c r="E72" s="12">
        <v>22465032.920000002</v>
      </c>
      <c r="F72" s="13">
        <f t="shared" si="144"/>
        <v>0.47813762558397144</v>
      </c>
      <c r="G72" s="13">
        <f t="shared" si="145"/>
        <v>1.2238234801571792</v>
      </c>
      <c r="H72" s="12">
        <f>SUM(H73:H78)</f>
        <v>0</v>
      </c>
      <c r="I72" s="12">
        <f>SUM(I73:I78)</f>
        <v>0</v>
      </c>
      <c r="J72" s="12">
        <v>21119688.470000006</v>
      </c>
      <c r="K72" s="13" t="str">
        <f t="shared" si="146"/>
        <v xml:space="preserve"> </v>
      </c>
      <c r="L72" s="13">
        <f t="shared" si="147"/>
        <v>0</v>
      </c>
      <c r="M72" s="12">
        <f>SUM(M73:M78)</f>
        <v>48256173.310000002</v>
      </c>
      <c r="N72" s="12">
        <f>SUM(N73:N78)</f>
        <v>22698730.75</v>
      </c>
      <c r="O72" s="12">
        <v>18995712.890000001</v>
      </c>
      <c r="P72" s="13">
        <f t="shared" si="86"/>
        <v>0.47037983314968329</v>
      </c>
      <c r="Q72" s="13">
        <f t="shared" si="87"/>
        <v>1.1949396625145559</v>
      </c>
      <c r="R72" s="12">
        <f>SUM(R73:R78)</f>
        <v>0</v>
      </c>
      <c r="S72" s="12">
        <f>SUM(S73:S78)</f>
        <v>0</v>
      </c>
      <c r="T72" s="12">
        <v>692488.42</v>
      </c>
      <c r="U72" s="13" t="str">
        <f t="shared" si="88"/>
        <v xml:space="preserve"> </v>
      </c>
      <c r="V72" s="13">
        <f t="shared" si="89"/>
        <v>0</v>
      </c>
      <c r="W72" s="12">
        <f>SUM(W73:W78)</f>
        <v>0</v>
      </c>
      <c r="X72" s="12">
        <f>SUM(X73:X78)</f>
        <v>0</v>
      </c>
      <c r="Y72" s="12">
        <v>0</v>
      </c>
      <c r="Z72" s="13" t="str">
        <f t="shared" si="90"/>
        <v xml:space="preserve"> </v>
      </c>
      <c r="AA72" s="13" t="str">
        <f t="shared" si="91"/>
        <v xml:space="preserve"> </v>
      </c>
      <c r="AB72" s="12">
        <f>SUM(AB73:AB78)</f>
        <v>0</v>
      </c>
      <c r="AC72" s="12">
        <f>SUM(AC73:AC78)</f>
        <v>0</v>
      </c>
      <c r="AD72" s="12">
        <v>441552.3</v>
      </c>
      <c r="AE72" s="13" t="str">
        <f t="shared" si="92"/>
        <v xml:space="preserve"> </v>
      </c>
      <c r="AF72" s="13">
        <f t="shared" si="93"/>
        <v>0</v>
      </c>
      <c r="AG72" s="12">
        <f>SUM(AG73:AG78)</f>
        <v>732000</v>
      </c>
      <c r="AH72" s="12">
        <f>SUM(AH73:AH78)</f>
        <v>78075.72</v>
      </c>
      <c r="AI72" s="12">
        <v>69981.77</v>
      </c>
      <c r="AJ72" s="13">
        <f t="shared" si="94"/>
        <v>0.10666081967213115</v>
      </c>
      <c r="AK72" s="13">
        <f t="shared" si="95"/>
        <v>1.1156579777847859</v>
      </c>
      <c r="AL72" s="12">
        <f>SUM(AL73:AL78)</f>
        <v>3013000</v>
      </c>
      <c r="AM72" s="12">
        <f>SUM(AM73:AM78)</f>
        <v>1088610.51</v>
      </c>
      <c r="AN72" s="12">
        <v>919953.09000000008</v>
      </c>
      <c r="AO72" s="13">
        <f t="shared" si="96"/>
        <v>0.36130451709259875</v>
      </c>
      <c r="AP72" s="13">
        <f t="shared" si="97"/>
        <v>1.1833326305801091</v>
      </c>
      <c r="AQ72" s="12">
        <f>SUM(AQ73:AQ78)</f>
        <v>0</v>
      </c>
      <c r="AR72" s="12">
        <f>SUM(AR73:AR78)</f>
        <v>0</v>
      </c>
      <c r="AS72" s="12">
        <v>0</v>
      </c>
      <c r="AT72" s="13" t="str">
        <f t="shared" si="98"/>
        <v xml:space="preserve"> </v>
      </c>
      <c r="AU72" s="13" t="str">
        <f t="shared" si="99"/>
        <v xml:space="preserve"> </v>
      </c>
      <c r="AV72" s="12">
        <f>SUM(AV73:AV78)</f>
        <v>0</v>
      </c>
      <c r="AW72" s="12">
        <f>SUM(AW73:AW78)</f>
        <v>0</v>
      </c>
      <c r="AX72" s="12">
        <v>1345344.4500000002</v>
      </c>
      <c r="AY72" s="13" t="str">
        <f t="shared" si="148"/>
        <v xml:space="preserve"> </v>
      </c>
      <c r="AZ72" s="13">
        <f t="shared" si="149"/>
        <v>0</v>
      </c>
      <c r="BA72" s="12">
        <f>SUM(BA73:BA78)</f>
        <v>0</v>
      </c>
      <c r="BB72" s="12">
        <f>SUM(BB73:BB78)</f>
        <v>0</v>
      </c>
      <c r="BC72" s="12">
        <v>58889.16</v>
      </c>
      <c r="BD72" s="13" t="str">
        <f t="shared" si="100"/>
        <v xml:space="preserve"> </v>
      </c>
      <c r="BE72" s="13">
        <f t="shared" si="101"/>
        <v>0</v>
      </c>
      <c r="BF72" s="12">
        <f>SUM(BF73:BF78)</f>
        <v>0</v>
      </c>
      <c r="BG72" s="12">
        <f>SUM(BG73:BG78)</f>
        <v>0</v>
      </c>
      <c r="BH72" s="12">
        <v>35559.86</v>
      </c>
      <c r="BI72" s="13" t="str">
        <f t="shared" si="102"/>
        <v xml:space="preserve"> </v>
      </c>
      <c r="BJ72" s="13">
        <f t="shared" si="103"/>
        <v>0</v>
      </c>
      <c r="BK72" s="12">
        <f>SUM(BK73:BK78)</f>
        <v>0</v>
      </c>
      <c r="BL72" s="12">
        <f>SUM(BL73:BL78)</f>
        <v>0</v>
      </c>
      <c r="BM72" s="12">
        <v>158375.70000000001</v>
      </c>
      <c r="BN72" s="13" t="str">
        <f t="shared" si="104"/>
        <v xml:space="preserve"> </v>
      </c>
      <c r="BO72" s="13">
        <f t="shared" si="105"/>
        <v>0</v>
      </c>
      <c r="BP72" s="12">
        <f>SUM(BP73:BP78)</f>
        <v>0</v>
      </c>
      <c r="BQ72" s="12">
        <f>SUM(BQ73:BQ78)</f>
        <v>0</v>
      </c>
      <c r="BR72" s="12">
        <v>298349.84999999998</v>
      </c>
      <c r="BS72" s="13" t="str">
        <f t="shared" si="106"/>
        <v xml:space="preserve"> </v>
      </c>
      <c r="BT72" s="13">
        <f t="shared" si="107"/>
        <v>0</v>
      </c>
      <c r="BU72" s="12">
        <f>SUM(BU73:BU78)</f>
        <v>0</v>
      </c>
      <c r="BV72" s="12">
        <f>SUM(BV73:BV78)</f>
        <v>0</v>
      </c>
      <c r="BW72" s="12">
        <v>134918.32999999999</v>
      </c>
      <c r="BX72" s="13" t="str">
        <f t="shared" si="108"/>
        <v xml:space="preserve"> </v>
      </c>
      <c r="BY72" s="13">
        <f t="shared" si="109"/>
        <v>0</v>
      </c>
      <c r="BZ72" s="12">
        <f>SUM(BZ73:BZ78)</f>
        <v>0</v>
      </c>
      <c r="CA72" s="12">
        <f>SUM(CA73:CA78)</f>
        <v>0</v>
      </c>
      <c r="CB72" s="12">
        <v>362614.45</v>
      </c>
      <c r="CC72" s="13" t="str">
        <f t="shared" si="110"/>
        <v xml:space="preserve"> </v>
      </c>
      <c r="CD72" s="13">
        <f t="shared" si="111"/>
        <v>0</v>
      </c>
      <c r="CE72" s="12">
        <f>SUM(CE73:CE78)</f>
        <v>0</v>
      </c>
      <c r="CF72" s="12">
        <f>SUM(CF73:CF78)</f>
        <v>0</v>
      </c>
      <c r="CG72" s="12">
        <v>0</v>
      </c>
      <c r="CH72" s="13"/>
      <c r="CI72" s="13" t="str">
        <f t="shared" si="113"/>
        <v xml:space="preserve"> </v>
      </c>
      <c r="CJ72" s="12">
        <f>SUM(CJ73:CJ78)</f>
        <v>0</v>
      </c>
      <c r="CK72" s="12">
        <f>SUM(CK73:CK78)</f>
        <v>0</v>
      </c>
      <c r="CL72" s="14">
        <v>30367.93</v>
      </c>
      <c r="CM72" s="13" t="str">
        <f t="shared" si="114"/>
        <v xml:space="preserve"> </v>
      </c>
      <c r="CN72" s="13">
        <f t="shared" si="115"/>
        <v>0</v>
      </c>
      <c r="CO72" s="12">
        <f>SUM(CO73:CO78)</f>
        <v>0</v>
      </c>
      <c r="CP72" s="12">
        <f>SUM(CP73:CP78)</f>
        <v>0</v>
      </c>
      <c r="CQ72" s="12">
        <v>30367.93</v>
      </c>
      <c r="CR72" s="13" t="str">
        <f t="shared" si="116"/>
        <v xml:space="preserve"> </v>
      </c>
      <c r="CS72" s="13">
        <f t="shared" si="117"/>
        <v>0</v>
      </c>
      <c r="CT72" s="12">
        <f>SUM(CT73:CT78)</f>
        <v>0</v>
      </c>
      <c r="CU72" s="12">
        <f>SUM(CU73:CU78)</f>
        <v>0</v>
      </c>
      <c r="CV72" s="12">
        <v>0</v>
      </c>
      <c r="CW72" s="13" t="str">
        <f t="shared" si="118"/>
        <v xml:space="preserve"> </v>
      </c>
      <c r="CX72" s="13" t="str">
        <f t="shared" si="119"/>
        <v xml:space="preserve"> </v>
      </c>
      <c r="CY72" s="12">
        <f>SUM(CY73:CY78)</f>
        <v>0</v>
      </c>
      <c r="CZ72" s="12">
        <f>SUM(CZ73:CZ78)</f>
        <v>0</v>
      </c>
      <c r="DA72" s="12">
        <v>0</v>
      </c>
      <c r="DB72" s="13" t="str">
        <f t="shared" si="120"/>
        <v xml:space="preserve"> </v>
      </c>
      <c r="DC72" s="13" t="str">
        <f t="shared" si="121"/>
        <v xml:space="preserve"> </v>
      </c>
      <c r="DD72" s="12">
        <f>SUM(DD73:DD78)</f>
        <v>0</v>
      </c>
      <c r="DE72" s="12">
        <f>SUM(DE73:DE78)</f>
        <v>0</v>
      </c>
      <c r="DF72" s="12">
        <v>0</v>
      </c>
      <c r="DG72" s="13" t="str">
        <f t="shared" si="122"/>
        <v xml:space="preserve"> </v>
      </c>
      <c r="DH72" s="13" t="str">
        <f t="shared" si="123"/>
        <v xml:space="preserve"> </v>
      </c>
      <c r="DI72" s="12">
        <f>SUM(DI73:DI78)</f>
        <v>0</v>
      </c>
      <c r="DJ72" s="12">
        <f>SUM(DJ73:DJ78)</f>
        <v>0</v>
      </c>
      <c r="DK72" s="12">
        <v>0.02</v>
      </c>
      <c r="DL72" s="13"/>
      <c r="DM72" s="13">
        <f t="shared" si="125"/>
        <v>0</v>
      </c>
      <c r="DN72" s="12">
        <f>SUM(DN73:DN78)</f>
        <v>0</v>
      </c>
      <c r="DO72" s="12">
        <v>52896.95</v>
      </c>
      <c r="DP72" s="13" t="str">
        <f>IF(DN72=0," ",IF(DN72/DO72*100&gt;200,"св.200",DN72/DO72))</f>
        <v xml:space="preserve"> </v>
      </c>
      <c r="DQ72" s="12">
        <f>SUM(DQ73:DQ78)</f>
        <v>0</v>
      </c>
      <c r="DR72" s="12">
        <f>SUM(DR73:DR78)</f>
        <v>0</v>
      </c>
      <c r="DS72" s="12">
        <v>23637.829999999998</v>
      </c>
      <c r="DT72" s="13" t="str">
        <f t="shared" si="126"/>
        <v xml:space="preserve"> </v>
      </c>
      <c r="DU72" s="13">
        <f t="shared" si="127"/>
        <v>0</v>
      </c>
      <c r="DV72" s="12">
        <f>SUM(DV73:DV78)</f>
        <v>0</v>
      </c>
      <c r="DW72" s="12">
        <f>SUM(DW73:DW78)</f>
        <v>0</v>
      </c>
      <c r="DX72" s="12">
        <v>189653.19</v>
      </c>
      <c r="DY72" s="13" t="str">
        <f t="shared" si="129"/>
        <v xml:space="preserve"> </v>
      </c>
      <c r="DZ72" s="13">
        <f t="shared" si="128"/>
        <v>0</v>
      </c>
    </row>
    <row r="73" spans="1:130" s="21" customFormat="1" ht="15.75" customHeight="1" outlineLevel="1" x14ac:dyDescent="0.25">
      <c r="A73" s="16">
        <v>81</v>
      </c>
      <c r="B73" s="17" t="s">
        <v>102</v>
      </c>
      <c r="C73" s="22">
        <v>50762333.340000004</v>
      </c>
      <c r="D73" s="22">
        <v>24100338.939999998</v>
      </c>
      <c r="E73" s="18">
        <v>19963403.610000003</v>
      </c>
      <c r="F73" s="19">
        <f t="shared" si="144"/>
        <v>0.47476814705460496</v>
      </c>
      <c r="G73" s="19">
        <f t="shared" si="145"/>
        <v>1.207225952588953</v>
      </c>
      <c r="H73" s="22"/>
      <c r="I73" s="22"/>
      <c r="J73" s="18">
        <v>19179918.730000004</v>
      </c>
      <c r="K73" s="19" t="str">
        <f t="shared" si="146"/>
        <v xml:space="preserve"> </v>
      </c>
      <c r="L73" s="19">
        <f t="shared" si="147"/>
        <v>0</v>
      </c>
      <c r="M73" s="22">
        <v>46107523.310000002</v>
      </c>
      <c r="N73" s="22">
        <v>21814632.129999999</v>
      </c>
      <c r="O73" s="22">
        <v>18188485.93</v>
      </c>
      <c r="P73" s="19">
        <f t="shared" si="86"/>
        <v>0.47312522044029948</v>
      </c>
      <c r="Q73" s="19">
        <f t="shared" si="87"/>
        <v>1.1993649286672647</v>
      </c>
      <c r="R73" s="22"/>
      <c r="S73" s="22"/>
      <c r="T73" s="22">
        <v>692488.42</v>
      </c>
      <c r="U73" s="19" t="str">
        <f t="shared" si="88"/>
        <v xml:space="preserve"> </v>
      </c>
      <c r="V73" s="19">
        <f t="shared" si="89"/>
        <v>0</v>
      </c>
      <c r="W73" s="22"/>
      <c r="X73" s="22"/>
      <c r="Y73" s="22"/>
      <c r="Z73" s="19" t="str">
        <f t="shared" si="90"/>
        <v xml:space="preserve"> </v>
      </c>
      <c r="AA73" s="19" t="str">
        <f t="shared" si="91"/>
        <v xml:space="preserve"> </v>
      </c>
      <c r="AB73" s="22"/>
      <c r="AC73" s="22"/>
      <c r="AD73" s="22"/>
      <c r="AE73" s="19" t="str">
        <f t="shared" si="92"/>
        <v xml:space="preserve"> </v>
      </c>
      <c r="AF73" s="19" t="str">
        <f t="shared" si="93"/>
        <v xml:space="preserve"> </v>
      </c>
      <c r="AG73" s="22">
        <v>363000</v>
      </c>
      <c r="AH73" s="22">
        <v>49539.38</v>
      </c>
      <c r="AI73" s="22">
        <v>44815.87</v>
      </c>
      <c r="AJ73" s="19">
        <f t="shared" si="94"/>
        <v>0.13647212121212121</v>
      </c>
      <c r="AK73" s="19">
        <f t="shared" si="95"/>
        <v>1.1053981547161751</v>
      </c>
      <c r="AL73" s="22">
        <v>775000</v>
      </c>
      <c r="AM73" s="22">
        <v>253248.45</v>
      </c>
      <c r="AN73" s="22">
        <v>254128.51</v>
      </c>
      <c r="AO73" s="19">
        <f t="shared" si="96"/>
        <v>0.3267721935483871</v>
      </c>
      <c r="AP73" s="19">
        <f t="shared" si="97"/>
        <v>0.99653694896334144</v>
      </c>
      <c r="AQ73" s="22"/>
      <c r="AR73" s="22"/>
      <c r="AS73" s="22"/>
      <c r="AT73" s="19" t="str">
        <f t="shared" si="98"/>
        <v xml:space="preserve"> </v>
      </c>
      <c r="AU73" s="19" t="str">
        <f t="shared" si="99"/>
        <v xml:space="preserve"> </v>
      </c>
      <c r="AV73" s="18">
        <f t="shared" ref="AV73:AV78" si="150">BA73+BF73+BK73+BP73+BU73+BZ73+CE73+CJ73+CY73+DD73+DI73+DQ73+DV73</f>
        <v>0</v>
      </c>
      <c r="AW73" s="18">
        <f t="shared" ref="AW73:AW78" si="151">BB73+BG73+BL73+BQ73+BV73+CA73+CF73+CK73+CZ73+DE73+DJ73+DN73+DR73+DW73</f>
        <v>0</v>
      </c>
      <c r="AX73" s="18">
        <v>783484.88000000012</v>
      </c>
      <c r="AY73" s="19" t="str">
        <f t="shared" si="148"/>
        <v xml:space="preserve"> </v>
      </c>
      <c r="AZ73" s="19">
        <f t="shared" si="149"/>
        <v>0</v>
      </c>
      <c r="BA73" s="22"/>
      <c r="BB73" s="22"/>
      <c r="BC73" s="22">
        <v>58889.16</v>
      </c>
      <c r="BD73" s="19" t="str">
        <f t="shared" si="100"/>
        <v xml:space="preserve"> </v>
      </c>
      <c r="BE73" s="19">
        <f t="shared" si="101"/>
        <v>0</v>
      </c>
      <c r="BF73" s="22"/>
      <c r="BG73" s="22"/>
      <c r="BH73" s="22"/>
      <c r="BI73" s="19" t="str">
        <f t="shared" si="102"/>
        <v xml:space="preserve"> </v>
      </c>
      <c r="BJ73" s="19" t="str">
        <f t="shared" si="103"/>
        <v xml:space="preserve"> </v>
      </c>
      <c r="BK73" s="22"/>
      <c r="BL73" s="22"/>
      <c r="BM73" s="22"/>
      <c r="BN73" s="19" t="str">
        <f t="shared" si="104"/>
        <v xml:space="preserve"> </v>
      </c>
      <c r="BO73" s="19" t="str">
        <f t="shared" si="105"/>
        <v xml:space="preserve"> </v>
      </c>
      <c r="BP73" s="22"/>
      <c r="BQ73" s="22"/>
      <c r="BR73" s="22">
        <v>298349.84999999998</v>
      </c>
      <c r="BS73" s="19" t="str">
        <f t="shared" si="106"/>
        <v xml:space="preserve"> </v>
      </c>
      <c r="BT73" s="19">
        <f t="shared" si="107"/>
        <v>0</v>
      </c>
      <c r="BU73" s="22"/>
      <c r="BV73" s="22"/>
      <c r="BW73" s="22">
        <v>134918.32999999999</v>
      </c>
      <c r="BX73" s="19" t="str">
        <f t="shared" si="108"/>
        <v xml:space="preserve"> </v>
      </c>
      <c r="BY73" s="19">
        <f t="shared" si="109"/>
        <v>0</v>
      </c>
      <c r="BZ73" s="22"/>
      <c r="CA73" s="22"/>
      <c r="CB73" s="22">
        <v>193195</v>
      </c>
      <c r="CC73" s="19" t="str">
        <f t="shared" si="110"/>
        <v xml:space="preserve"> </v>
      </c>
      <c r="CD73" s="19">
        <f t="shared" si="111"/>
        <v>0</v>
      </c>
      <c r="CE73" s="22"/>
      <c r="CF73" s="22"/>
      <c r="CG73" s="22"/>
      <c r="CH73" s="19" t="str">
        <f t="shared" si="112"/>
        <v xml:space="preserve"> </v>
      </c>
      <c r="CI73" s="19" t="str">
        <f t="shared" si="113"/>
        <v xml:space="preserve"> </v>
      </c>
      <c r="CJ73" s="18">
        <f t="shared" ref="CJ73:CK78" si="152">CO73+CT73</f>
        <v>0</v>
      </c>
      <c r="CK73" s="18">
        <f t="shared" si="152"/>
        <v>0</v>
      </c>
      <c r="CL73" s="18">
        <v>30367.93</v>
      </c>
      <c r="CM73" s="19" t="str">
        <f t="shared" si="114"/>
        <v xml:space="preserve"> </v>
      </c>
      <c r="CN73" s="19">
        <f t="shared" si="115"/>
        <v>0</v>
      </c>
      <c r="CO73" s="22"/>
      <c r="CP73" s="22"/>
      <c r="CQ73" s="22">
        <v>30367.93</v>
      </c>
      <c r="CR73" s="19" t="str">
        <f t="shared" si="116"/>
        <v xml:space="preserve"> </v>
      </c>
      <c r="CS73" s="19">
        <f t="shared" si="117"/>
        <v>0</v>
      </c>
      <c r="CT73" s="22"/>
      <c r="CU73" s="22"/>
      <c r="CV73" s="22"/>
      <c r="CW73" s="19" t="str">
        <f t="shared" si="118"/>
        <v xml:space="preserve"> </v>
      </c>
      <c r="CX73" s="19" t="str">
        <f t="shared" si="119"/>
        <v xml:space="preserve"> </v>
      </c>
      <c r="CY73" s="22"/>
      <c r="CZ73" s="22"/>
      <c r="DA73" s="22"/>
      <c r="DB73" s="19" t="str">
        <f t="shared" si="120"/>
        <v xml:space="preserve"> </v>
      </c>
      <c r="DC73" s="19" t="str">
        <f t="shared" si="121"/>
        <v xml:space="preserve"> </v>
      </c>
      <c r="DD73" s="22"/>
      <c r="DE73" s="22"/>
      <c r="DF73" s="22"/>
      <c r="DG73" s="19" t="str">
        <f t="shared" si="122"/>
        <v xml:space="preserve"> </v>
      </c>
      <c r="DH73" s="19" t="str">
        <f t="shared" si="123"/>
        <v xml:space="preserve"> </v>
      </c>
      <c r="DI73" s="22"/>
      <c r="DJ73" s="22"/>
      <c r="DK73" s="22">
        <v>0.02</v>
      </c>
      <c r="DL73" s="19"/>
      <c r="DM73" s="19">
        <f t="shared" si="125"/>
        <v>0</v>
      </c>
      <c r="DN73" s="22"/>
      <c r="DO73" s="22"/>
      <c r="DP73" s="19" t="str">
        <f t="shared" ref="DP73:DP113" si="153">IF(DN73=0," ",IF(DN73/DO73*100&gt;200,"св.200",DN73/DO73))</f>
        <v xml:space="preserve"> </v>
      </c>
      <c r="DQ73" s="22"/>
      <c r="DR73" s="22"/>
      <c r="DS73" s="22">
        <v>18368.79</v>
      </c>
      <c r="DT73" s="19" t="str">
        <f t="shared" si="126"/>
        <v xml:space="preserve"> </v>
      </c>
      <c r="DU73" s="19">
        <f t="shared" si="127"/>
        <v>0</v>
      </c>
      <c r="DV73" s="22"/>
      <c r="DW73" s="22"/>
      <c r="DX73" s="22">
        <v>49395.8</v>
      </c>
      <c r="DY73" s="19" t="str">
        <f t="shared" si="129"/>
        <v xml:space="preserve"> </v>
      </c>
      <c r="DZ73" s="19">
        <f t="shared" si="128"/>
        <v>0</v>
      </c>
    </row>
    <row r="74" spans="1:130" s="21" customFormat="1" ht="15.75" customHeight="1" outlineLevel="1" x14ac:dyDescent="0.25">
      <c r="A74" s="16">
        <f>A73+1</f>
        <v>82</v>
      </c>
      <c r="B74" s="17" t="s">
        <v>103</v>
      </c>
      <c r="C74" s="18">
        <v>1652190.77</v>
      </c>
      <c r="D74" s="18">
        <v>650732.07000000007</v>
      </c>
      <c r="E74" s="18">
        <v>433809.71</v>
      </c>
      <c r="F74" s="19">
        <f t="shared" si="144"/>
        <v>0.39386012911814056</v>
      </c>
      <c r="G74" s="19">
        <f t="shared" si="145"/>
        <v>1.5000403517938776</v>
      </c>
      <c r="H74" s="18"/>
      <c r="I74" s="18"/>
      <c r="J74" s="18">
        <v>195828.01</v>
      </c>
      <c r="K74" s="19" t="str">
        <f t="shared" si="146"/>
        <v xml:space="preserve"> </v>
      </c>
      <c r="L74" s="19">
        <f t="shared" si="147"/>
        <v>0</v>
      </c>
      <c r="M74" s="18">
        <v>433200</v>
      </c>
      <c r="N74" s="18">
        <v>99541.88</v>
      </c>
      <c r="O74" s="20">
        <v>113808.44</v>
      </c>
      <c r="P74" s="19">
        <f t="shared" si="86"/>
        <v>0.22978273314866113</v>
      </c>
      <c r="Q74" s="19">
        <f t="shared" si="87"/>
        <v>0.87464409493707151</v>
      </c>
      <c r="R74" s="18"/>
      <c r="S74" s="18"/>
      <c r="T74" s="20"/>
      <c r="U74" s="19" t="str">
        <f t="shared" si="88"/>
        <v xml:space="preserve"> </v>
      </c>
      <c r="V74" s="19" t="str">
        <f t="shared" si="89"/>
        <v xml:space="preserve"> </v>
      </c>
      <c r="W74" s="18"/>
      <c r="X74" s="18"/>
      <c r="Y74" s="18"/>
      <c r="Z74" s="19" t="str">
        <f t="shared" si="90"/>
        <v xml:space="preserve"> </v>
      </c>
      <c r="AA74" s="19" t="str">
        <f t="shared" si="91"/>
        <v xml:space="preserve"> </v>
      </c>
      <c r="AB74" s="18"/>
      <c r="AC74" s="18"/>
      <c r="AD74" s="20"/>
      <c r="AE74" s="19" t="str">
        <f t="shared" si="92"/>
        <v xml:space="preserve"> </v>
      </c>
      <c r="AF74" s="19" t="str">
        <f t="shared" si="93"/>
        <v xml:space="preserve"> </v>
      </c>
      <c r="AG74" s="18">
        <v>70000</v>
      </c>
      <c r="AH74" s="18">
        <v>9889.32</v>
      </c>
      <c r="AI74" s="20">
        <v>5377.77</v>
      </c>
      <c r="AJ74" s="19">
        <f t="shared" si="94"/>
        <v>0.14127599999999998</v>
      </c>
      <c r="AK74" s="19">
        <f t="shared" si="95"/>
        <v>1.8389258000992974</v>
      </c>
      <c r="AL74" s="18">
        <v>222000</v>
      </c>
      <c r="AM74" s="18">
        <v>85903.11</v>
      </c>
      <c r="AN74" s="20">
        <v>76641.8</v>
      </c>
      <c r="AO74" s="19">
        <f t="shared" si="96"/>
        <v>0.38695094594594592</v>
      </c>
      <c r="AP74" s="19">
        <f t="shared" si="97"/>
        <v>1.1208388894832846</v>
      </c>
      <c r="AQ74" s="18"/>
      <c r="AR74" s="18"/>
      <c r="AS74" s="20"/>
      <c r="AT74" s="19" t="str">
        <f t="shared" si="98"/>
        <v xml:space="preserve"> </v>
      </c>
      <c r="AU74" s="19" t="str">
        <f t="shared" si="99"/>
        <v xml:space="preserve"> </v>
      </c>
      <c r="AV74" s="18">
        <f t="shared" si="150"/>
        <v>0</v>
      </c>
      <c r="AW74" s="18">
        <f t="shared" si="151"/>
        <v>0</v>
      </c>
      <c r="AX74" s="18">
        <v>237981.7</v>
      </c>
      <c r="AY74" s="19" t="str">
        <f t="shared" si="148"/>
        <v xml:space="preserve"> </v>
      </c>
      <c r="AZ74" s="19">
        <f t="shared" si="149"/>
        <v>0</v>
      </c>
      <c r="BA74" s="18"/>
      <c r="BB74" s="18"/>
      <c r="BC74" s="20"/>
      <c r="BD74" s="19" t="str">
        <f t="shared" si="100"/>
        <v xml:space="preserve"> </v>
      </c>
      <c r="BE74" s="19" t="str">
        <f t="shared" si="101"/>
        <v xml:space="preserve"> </v>
      </c>
      <c r="BF74" s="18"/>
      <c r="BG74" s="18"/>
      <c r="BH74" s="20"/>
      <c r="BI74" s="19" t="str">
        <f t="shared" si="102"/>
        <v xml:space="preserve"> </v>
      </c>
      <c r="BJ74" s="19" t="str">
        <f t="shared" si="103"/>
        <v xml:space="preserve"> </v>
      </c>
      <c r="BK74" s="18"/>
      <c r="BL74" s="18"/>
      <c r="BM74" s="20">
        <v>158375.70000000001</v>
      </c>
      <c r="BN74" s="19" t="str">
        <f t="shared" si="104"/>
        <v xml:space="preserve"> </v>
      </c>
      <c r="BO74" s="19">
        <f t="shared" si="105"/>
        <v>0</v>
      </c>
      <c r="BP74" s="18"/>
      <c r="BQ74" s="18"/>
      <c r="BR74" s="20"/>
      <c r="BS74" s="19" t="str">
        <f t="shared" si="106"/>
        <v xml:space="preserve"> </v>
      </c>
      <c r="BT74" s="19" t="str">
        <f t="shared" si="107"/>
        <v xml:space="preserve"> </v>
      </c>
      <c r="BU74" s="18"/>
      <c r="BV74" s="18"/>
      <c r="BW74" s="20"/>
      <c r="BX74" s="19" t="str">
        <f t="shared" si="108"/>
        <v xml:space="preserve"> </v>
      </c>
      <c r="BY74" s="19" t="str">
        <f t="shared" si="109"/>
        <v xml:space="preserve"> </v>
      </c>
      <c r="BZ74" s="18"/>
      <c r="CA74" s="18"/>
      <c r="CB74" s="20">
        <v>79606</v>
      </c>
      <c r="CC74" s="19" t="str">
        <f t="shared" si="110"/>
        <v xml:space="preserve"> </v>
      </c>
      <c r="CD74" s="19">
        <f t="shared" si="111"/>
        <v>0</v>
      </c>
      <c r="CE74" s="18"/>
      <c r="CF74" s="18"/>
      <c r="CG74" s="20"/>
      <c r="CH74" s="19" t="str">
        <f t="shared" si="112"/>
        <v xml:space="preserve"> </v>
      </c>
      <c r="CI74" s="19" t="str">
        <f t="shared" si="113"/>
        <v xml:space="preserve"> </v>
      </c>
      <c r="CJ74" s="18">
        <f t="shared" si="152"/>
        <v>0</v>
      </c>
      <c r="CK74" s="18">
        <f t="shared" si="152"/>
        <v>0</v>
      </c>
      <c r="CL74" s="18">
        <v>0</v>
      </c>
      <c r="CM74" s="19" t="str">
        <f t="shared" si="114"/>
        <v xml:space="preserve"> </v>
      </c>
      <c r="CN74" s="19" t="str">
        <f t="shared" si="115"/>
        <v xml:space="preserve"> </v>
      </c>
      <c r="CO74" s="18"/>
      <c r="CP74" s="18"/>
      <c r="CQ74" s="20"/>
      <c r="CR74" s="19" t="str">
        <f t="shared" si="116"/>
        <v xml:space="preserve"> </v>
      </c>
      <c r="CS74" s="19" t="str">
        <f t="shared" si="117"/>
        <v xml:space="preserve"> </v>
      </c>
      <c r="CT74" s="18"/>
      <c r="CU74" s="18"/>
      <c r="CV74" s="20"/>
      <c r="CW74" s="19" t="str">
        <f t="shared" si="118"/>
        <v xml:space="preserve"> </v>
      </c>
      <c r="CX74" s="19" t="str">
        <f t="shared" si="119"/>
        <v xml:space="preserve"> </v>
      </c>
      <c r="CY74" s="18"/>
      <c r="CZ74" s="18"/>
      <c r="DA74" s="20"/>
      <c r="DB74" s="19" t="str">
        <f t="shared" si="120"/>
        <v xml:space="preserve"> </v>
      </c>
      <c r="DC74" s="19" t="str">
        <f t="shared" si="121"/>
        <v xml:space="preserve"> </v>
      </c>
      <c r="DD74" s="18"/>
      <c r="DE74" s="18"/>
      <c r="DF74" s="20"/>
      <c r="DG74" s="19" t="str">
        <f t="shared" si="122"/>
        <v xml:space="preserve"> </v>
      </c>
      <c r="DH74" s="19" t="str">
        <f t="shared" si="123"/>
        <v xml:space="preserve"> </v>
      </c>
      <c r="DI74" s="18"/>
      <c r="DJ74" s="18"/>
      <c r="DK74" s="20"/>
      <c r="DL74" s="19" t="str">
        <f t="shared" si="124"/>
        <v xml:space="preserve"> </v>
      </c>
      <c r="DM74" s="19" t="str">
        <f t="shared" si="125"/>
        <v xml:space="preserve"> </v>
      </c>
      <c r="DN74" s="18"/>
      <c r="DO74" s="20"/>
      <c r="DP74" s="19"/>
      <c r="DQ74" s="18"/>
      <c r="DR74" s="18"/>
      <c r="DS74" s="20"/>
      <c r="DT74" s="19" t="str">
        <f t="shared" si="126"/>
        <v xml:space="preserve"> </v>
      </c>
      <c r="DU74" s="19" t="str">
        <f t="shared" si="127"/>
        <v xml:space="preserve"> </v>
      </c>
      <c r="DV74" s="18"/>
      <c r="DW74" s="18"/>
      <c r="DX74" s="20"/>
      <c r="DY74" s="19" t="str">
        <f t="shared" si="129"/>
        <v xml:space="preserve"> </v>
      </c>
      <c r="DZ74" s="19" t="str">
        <f t="shared" si="128"/>
        <v xml:space="preserve"> </v>
      </c>
    </row>
    <row r="75" spans="1:130" s="21" customFormat="1" ht="15.75" customHeight="1" outlineLevel="1" x14ac:dyDescent="0.25">
      <c r="A75" s="16">
        <f t="shared" ref="A75:A78" si="154">A74+1</f>
        <v>83</v>
      </c>
      <c r="B75" s="17" t="s">
        <v>104</v>
      </c>
      <c r="C75" s="18">
        <v>1323930.98</v>
      </c>
      <c r="D75" s="18">
        <v>602704.66999999993</v>
      </c>
      <c r="E75" s="18">
        <v>360262.37</v>
      </c>
      <c r="F75" s="19">
        <f t="shared" si="144"/>
        <v>0.4552387391070794</v>
      </c>
      <c r="G75" s="19">
        <f t="shared" si="145"/>
        <v>1.6729603760725826</v>
      </c>
      <c r="H75" s="18"/>
      <c r="I75" s="18"/>
      <c r="J75" s="18">
        <v>260071.63</v>
      </c>
      <c r="K75" s="19" t="str">
        <f t="shared" si="146"/>
        <v xml:space="preserve"> </v>
      </c>
      <c r="L75" s="19">
        <f t="shared" si="147"/>
        <v>0</v>
      </c>
      <c r="M75" s="18">
        <v>446650</v>
      </c>
      <c r="N75" s="18">
        <v>157233.78</v>
      </c>
      <c r="O75" s="20">
        <v>132233.57999999999</v>
      </c>
      <c r="P75" s="19">
        <f t="shared" si="86"/>
        <v>0.35202906078585022</v>
      </c>
      <c r="Q75" s="19">
        <f t="shared" si="87"/>
        <v>1.1890609026844772</v>
      </c>
      <c r="R75" s="18"/>
      <c r="S75" s="18"/>
      <c r="T75" s="20"/>
      <c r="U75" s="19" t="str">
        <f t="shared" si="88"/>
        <v xml:space="preserve"> </v>
      </c>
      <c r="V75" s="19" t="str">
        <f t="shared" si="89"/>
        <v xml:space="preserve"> </v>
      </c>
      <c r="W75" s="18"/>
      <c r="X75" s="18"/>
      <c r="Y75" s="18"/>
      <c r="Z75" s="19" t="str">
        <f t="shared" si="90"/>
        <v xml:space="preserve"> </v>
      </c>
      <c r="AA75" s="19" t="str">
        <f t="shared" si="91"/>
        <v xml:space="preserve"> </v>
      </c>
      <c r="AB75" s="18"/>
      <c r="AC75" s="18"/>
      <c r="AD75" s="20">
        <v>7092.6</v>
      </c>
      <c r="AE75" s="19" t="str">
        <f t="shared" si="92"/>
        <v xml:space="preserve"> </v>
      </c>
      <c r="AF75" s="19">
        <f t="shared" si="93"/>
        <v>0</v>
      </c>
      <c r="AG75" s="18">
        <v>80000</v>
      </c>
      <c r="AH75" s="18">
        <v>8445</v>
      </c>
      <c r="AI75" s="20">
        <v>6404.07</v>
      </c>
      <c r="AJ75" s="19">
        <f t="shared" si="94"/>
        <v>0.1055625</v>
      </c>
      <c r="AK75" s="19">
        <f t="shared" si="95"/>
        <v>1.3186926438967719</v>
      </c>
      <c r="AL75" s="18">
        <v>509000</v>
      </c>
      <c r="AM75" s="18">
        <v>213331.77</v>
      </c>
      <c r="AN75" s="20">
        <v>114341.38</v>
      </c>
      <c r="AO75" s="19">
        <f t="shared" si="96"/>
        <v>0.41911939096267187</v>
      </c>
      <c r="AP75" s="19">
        <f t="shared" si="97"/>
        <v>1.8657442301291096</v>
      </c>
      <c r="AQ75" s="18"/>
      <c r="AR75" s="18"/>
      <c r="AS75" s="20"/>
      <c r="AT75" s="19" t="str">
        <f t="shared" si="98"/>
        <v xml:space="preserve"> </v>
      </c>
      <c r="AU75" s="19" t="str">
        <f t="shared" si="99"/>
        <v xml:space="preserve"> </v>
      </c>
      <c r="AV75" s="18">
        <f t="shared" si="150"/>
        <v>0</v>
      </c>
      <c r="AW75" s="18">
        <f t="shared" si="151"/>
        <v>0</v>
      </c>
      <c r="AX75" s="18">
        <v>100190.74</v>
      </c>
      <c r="AY75" s="19" t="str">
        <f t="shared" si="148"/>
        <v xml:space="preserve"> </v>
      </c>
      <c r="AZ75" s="19">
        <f t="shared" si="149"/>
        <v>0</v>
      </c>
      <c r="BA75" s="18"/>
      <c r="BB75" s="18"/>
      <c r="BC75" s="20"/>
      <c r="BD75" s="19" t="str">
        <f t="shared" si="100"/>
        <v xml:space="preserve"> </v>
      </c>
      <c r="BE75" s="19" t="str">
        <f t="shared" si="101"/>
        <v xml:space="preserve"> </v>
      </c>
      <c r="BF75" s="18"/>
      <c r="BG75" s="18"/>
      <c r="BH75" s="20">
        <v>4453.79</v>
      </c>
      <c r="BI75" s="19" t="str">
        <f t="shared" si="102"/>
        <v xml:space="preserve"> </v>
      </c>
      <c r="BJ75" s="19">
        <f t="shared" si="103"/>
        <v>0</v>
      </c>
      <c r="BK75" s="18"/>
      <c r="BL75" s="18"/>
      <c r="BM75" s="20"/>
      <c r="BN75" s="19" t="str">
        <f t="shared" si="104"/>
        <v xml:space="preserve"> </v>
      </c>
      <c r="BO75" s="19" t="str">
        <f t="shared" si="105"/>
        <v xml:space="preserve"> </v>
      </c>
      <c r="BP75" s="18"/>
      <c r="BQ75" s="18"/>
      <c r="BR75" s="20"/>
      <c r="BS75" s="19" t="str">
        <f t="shared" si="106"/>
        <v xml:space="preserve"> </v>
      </c>
      <c r="BT75" s="19" t="str">
        <f t="shared" si="107"/>
        <v xml:space="preserve"> </v>
      </c>
      <c r="BU75" s="18"/>
      <c r="BV75" s="18"/>
      <c r="BW75" s="20"/>
      <c r="BX75" s="19" t="str">
        <f t="shared" si="108"/>
        <v xml:space="preserve"> </v>
      </c>
      <c r="BY75" s="19" t="str">
        <f t="shared" si="109"/>
        <v xml:space="preserve"> </v>
      </c>
      <c r="BZ75" s="18"/>
      <c r="CA75" s="18"/>
      <c r="CB75" s="20">
        <v>25300</v>
      </c>
      <c r="CC75" s="19" t="str">
        <f t="shared" si="110"/>
        <v xml:space="preserve"> </v>
      </c>
      <c r="CD75" s="19">
        <f t="shared" si="111"/>
        <v>0</v>
      </c>
      <c r="CE75" s="18"/>
      <c r="CF75" s="18"/>
      <c r="CG75" s="20"/>
      <c r="CH75" s="19" t="str">
        <f t="shared" si="112"/>
        <v xml:space="preserve"> </v>
      </c>
      <c r="CI75" s="19" t="str">
        <f t="shared" si="113"/>
        <v xml:space="preserve"> </v>
      </c>
      <c r="CJ75" s="18">
        <f t="shared" si="152"/>
        <v>0</v>
      </c>
      <c r="CK75" s="18">
        <f t="shared" si="152"/>
        <v>0</v>
      </c>
      <c r="CL75" s="18">
        <v>0</v>
      </c>
      <c r="CM75" s="19" t="str">
        <f t="shared" si="114"/>
        <v xml:space="preserve"> </v>
      </c>
      <c r="CN75" s="19" t="str">
        <f t="shared" si="115"/>
        <v xml:space="preserve"> </v>
      </c>
      <c r="CO75" s="18"/>
      <c r="CP75" s="18"/>
      <c r="CQ75" s="20"/>
      <c r="CR75" s="19" t="str">
        <f t="shared" si="116"/>
        <v xml:space="preserve"> </v>
      </c>
      <c r="CS75" s="19" t="str">
        <f t="shared" si="117"/>
        <v xml:space="preserve"> </v>
      </c>
      <c r="CT75" s="18"/>
      <c r="CU75" s="18"/>
      <c r="CV75" s="20"/>
      <c r="CW75" s="19" t="str">
        <f t="shared" si="118"/>
        <v xml:space="preserve"> </v>
      </c>
      <c r="CX75" s="19" t="str">
        <f t="shared" si="119"/>
        <v xml:space="preserve"> </v>
      </c>
      <c r="CY75" s="18"/>
      <c r="CZ75" s="18"/>
      <c r="DA75" s="20"/>
      <c r="DB75" s="19" t="str">
        <f t="shared" si="120"/>
        <v xml:space="preserve"> </v>
      </c>
      <c r="DC75" s="19" t="str">
        <f t="shared" si="121"/>
        <v xml:space="preserve"> </v>
      </c>
      <c r="DD75" s="18"/>
      <c r="DE75" s="18"/>
      <c r="DF75" s="20"/>
      <c r="DG75" s="19" t="str">
        <f t="shared" si="122"/>
        <v xml:space="preserve"> </v>
      </c>
      <c r="DH75" s="19" t="str">
        <f t="shared" si="123"/>
        <v xml:space="preserve"> </v>
      </c>
      <c r="DI75" s="18"/>
      <c r="DJ75" s="18"/>
      <c r="DK75" s="20"/>
      <c r="DL75" s="19" t="str">
        <f t="shared" si="124"/>
        <v xml:space="preserve"> </v>
      </c>
      <c r="DM75" s="19" t="str">
        <f t="shared" si="125"/>
        <v xml:space="preserve"> </v>
      </c>
      <c r="DN75" s="18"/>
      <c r="DO75" s="20">
        <v>23396.95</v>
      </c>
      <c r="DP75" s="19" t="str">
        <f t="shared" si="153"/>
        <v xml:space="preserve"> </v>
      </c>
      <c r="DQ75" s="18"/>
      <c r="DR75" s="18"/>
      <c r="DS75" s="20"/>
      <c r="DT75" s="19" t="str">
        <f t="shared" si="126"/>
        <v xml:space="preserve"> </v>
      </c>
      <c r="DU75" s="19" t="str">
        <f t="shared" si="127"/>
        <v xml:space="preserve"> </v>
      </c>
      <c r="DV75" s="18"/>
      <c r="DW75" s="18"/>
      <c r="DX75" s="20">
        <v>47040</v>
      </c>
      <c r="DY75" s="19" t="str">
        <f t="shared" si="129"/>
        <v xml:space="preserve"> </v>
      </c>
      <c r="DZ75" s="19">
        <f t="shared" si="128"/>
        <v>0</v>
      </c>
    </row>
    <row r="76" spans="1:130" s="21" customFormat="1" ht="15" customHeight="1" outlineLevel="1" x14ac:dyDescent="0.25">
      <c r="A76" s="16">
        <f t="shared" si="154"/>
        <v>84</v>
      </c>
      <c r="B76" s="17" t="s">
        <v>105</v>
      </c>
      <c r="C76" s="18">
        <v>988864.53</v>
      </c>
      <c r="D76" s="18">
        <v>406624.55999999994</v>
      </c>
      <c r="E76" s="18">
        <v>371187.19999999995</v>
      </c>
      <c r="F76" s="19">
        <f t="shared" si="144"/>
        <v>0.4112035042858701</v>
      </c>
      <c r="G76" s="19">
        <f t="shared" si="145"/>
        <v>1.095470317941998</v>
      </c>
      <c r="H76" s="18"/>
      <c r="I76" s="18"/>
      <c r="J76" s="18">
        <v>332675.58999999997</v>
      </c>
      <c r="K76" s="19" t="str">
        <f t="shared" si="146"/>
        <v xml:space="preserve"> </v>
      </c>
      <c r="L76" s="19">
        <f t="shared" si="147"/>
        <v>0</v>
      </c>
      <c r="M76" s="18">
        <v>206000</v>
      </c>
      <c r="N76" s="18">
        <v>88742.3</v>
      </c>
      <c r="O76" s="20">
        <v>88508.19</v>
      </c>
      <c r="P76" s="19">
        <f t="shared" si="86"/>
        <v>0.43078786407766989</v>
      </c>
      <c r="Q76" s="19">
        <f t="shared" si="87"/>
        <v>1.0026450659537836</v>
      </c>
      <c r="R76" s="18"/>
      <c r="S76" s="18"/>
      <c r="T76" s="20"/>
      <c r="U76" s="19" t="str">
        <f t="shared" si="88"/>
        <v xml:space="preserve"> </v>
      </c>
      <c r="V76" s="19" t="str">
        <f t="shared" si="89"/>
        <v xml:space="preserve"> </v>
      </c>
      <c r="W76" s="18"/>
      <c r="X76" s="18"/>
      <c r="Y76" s="18"/>
      <c r="Z76" s="19" t="str">
        <f t="shared" si="90"/>
        <v xml:space="preserve"> </v>
      </c>
      <c r="AA76" s="19" t="str">
        <f t="shared" si="91"/>
        <v xml:space="preserve"> </v>
      </c>
      <c r="AB76" s="18"/>
      <c r="AC76" s="18"/>
      <c r="AD76" s="20">
        <v>23242.2</v>
      </c>
      <c r="AE76" s="19" t="str">
        <f t="shared" si="92"/>
        <v xml:space="preserve"> </v>
      </c>
      <c r="AF76" s="19">
        <f t="shared" si="93"/>
        <v>0</v>
      </c>
      <c r="AG76" s="18">
        <v>78000</v>
      </c>
      <c r="AH76" s="18">
        <v>4710.82</v>
      </c>
      <c r="AI76" s="20">
        <v>7399.59</v>
      </c>
      <c r="AJ76" s="19">
        <f t="shared" si="94"/>
        <v>6.0395128205128198E-2</v>
      </c>
      <c r="AK76" s="19">
        <f t="shared" si="95"/>
        <v>0.6366325701829425</v>
      </c>
      <c r="AL76" s="18">
        <v>638000</v>
      </c>
      <c r="AM76" s="18">
        <v>261587.58</v>
      </c>
      <c r="AN76" s="20">
        <v>213525.61</v>
      </c>
      <c r="AO76" s="19">
        <f t="shared" si="96"/>
        <v>0.41001188087774293</v>
      </c>
      <c r="AP76" s="19">
        <f t="shared" si="97"/>
        <v>1.2250876136122502</v>
      </c>
      <c r="AQ76" s="18"/>
      <c r="AR76" s="18"/>
      <c r="AS76" s="20"/>
      <c r="AT76" s="19" t="str">
        <f t="shared" si="98"/>
        <v xml:space="preserve"> </v>
      </c>
      <c r="AU76" s="19" t="str">
        <f t="shared" si="99"/>
        <v xml:space="preserve"> </v>
      </c>
      <c r="AV76" s="18">
        <f t="shared" si="150"/>
        <v>0</v>
      </c>
      <c r="AW76" s="18">
        <f t="shared" si="151"/>
        <v>0</v>
      </c>
      <c r="AX76" s="18">
        <v>38511.61</v>
      </c>
      <c r="AY76" s="19" t="str">
        <f t="shared" si="148"/>
        <v xml:space="preserve"> </v>
      </c>
      <c r="AZ76" s="19">
        <f t="shared" si="149"/>
        <v>0</v>
      </c>
      <c r="BA76" s="18"/>
      <c r="BB76" s="18"/>
      <c r="BC76" s="20"/>
      <c r="BD76" s="19" t="str">
        <f t="shared" si="100"/>
        <v xml:space="preserve"> </v>
      </c>
      <c r="BE76" s="19" t="str">
        <f t="shared" si="101"/>
        <v xml:space="preserve"> </v>
      </c>
      <c r="BF76" s="18"/>
      <c r="BG76" s="18"/>
      <c r="BH76" s="20"/>
      <c r="BI76" s="19" t="str">
        <f t="shared" si="102"/>
        <v xml:space="preserve"> </v>
      </c>
      <c r="BJ76" s="19" t="str">
        <f t="shared" si="103"/>
        <v xml:space="preserve"> </v>
      </c>
      <c r="BK76" s="18"/>
      <c r="BL76" s="18"/>
      <c r="BM76" s="20"/>
      <c r="BN76" s="19" t="str">
        <f t="shared" si="104"/>
        <v xml:space="preserve"> </v>
      </c>
      <c r="BO76" s="19" t="str">
        <f t="shared" si="105"/>
        <v xml:space="preserve"> </v>
      </c>
      <c r="BP76" s="18"/>
      <c r="BQ76" s="18"/>
      <c r="BR76" s="20"/>
      <c r="BS76" s="19" t="str">
        <f t="shared" si="106"/>
        <v xml:space="preserve"> </v>
      </c>
      <c r="BT76" s="19" t="str">
        <f t="shared" si="107"/>
        <v xml:space="preserve"> </v>
      </c>
      <c r="BU76" s="18"/>
      <c r="BV76" s="18"/>
      <c r="BW76" s="20"/>
      <c r="BX76" s="19" t="str">
        <f t="shared" si="108"/>
        <v xml:space="preserve"> </v>
      </c>
      <c r="BY76" s="19" t="str">
        <f t="shared" si="109"/>
        <v xml:space="preserve"> </v>
      </c>
      <c r="BZ76" s="18"/>
      <c r="CA76" s="18"/>
      <c r="CB76" s="20">
        <v>23960.400000000001</v>
      </c>
      <c r="CC76" s="19" t="str">
        <f t="shared" si="110"/>
        <v xml:space="preserve"> </v>
      </c>
      <c r="CD76" s="19">
        <f t="shared" si="111"/>
        <v>0</v>
      </c>
      <c r="CE76" s="18"/>
      <c r="CF76" s="18"/>
      <c r="CG76" s="20"/>
      <c r="CH76" s="19"/>
      <c r="CI76" s="19" t="str">
        <f t="shared" si="113"/>
        <v xml:space="preserve"> </v>
      </c>
      <c r="CJ76" s="18">
        <f t="shared" si="152"/>
        <v>0</v>
      </c>
      <c r="CK76" s="18">
        <f t="shared" si="152"/>
        <v>0</v>
      </c>
      <c r="CL76" s="18">
        <v>0</v>
      </c>
      <c r="CM76" s="19" t="str">
        <f t="shared" si="114"/>
        <v xml:space="preserve"> </v>
      </c>
      <c r="CN76" s="19" t="str">
        <f t="shared" si="115"/>
        <v xml:space="preserve"> </v>
      </c>
      <c r="CO76" s="18"/>
      <c r="CP76" s="18"/>
      <c r="CQ76" s="20"/>
      <c r="CR76" s="19" t="str">
        <f t="shared" si="116"/>
        <v xml:space="preserve"> </v>
      </c>
      <c r="CS76" s="19" t="str">
        <f t="shared" si="117"/>
        <v xml:space="preserve"> </v>
      </c>
      <c r="CT76" s="18"/>
      <c r="CU76" s="18"/>
      <c r="CV76" s="20"/>
      <c r="CW76" s="19" t="str">
        <f t="shared" si="118"/>
        <v xml:space="preserve"> </v>
      </c>
      <c r="CX76" s="19" t="str">
        <f t="shared" si="119"/>
        <v xml:space="preserve"> </v>
      </c>
      <c r="CY76" s="18"/>
      <c r="CZ76" s="18"/>
      <c r="DA76" s="20"/>
      <c r="DB76" s="19" t="str">
        <f t="shared" si="120"/>
        <v xml:space="preserve"> </v>
      </c>
      <c r="DC76" s="19" t="str">
        <f t="shared" si="121"/>
        <v xml:space="preserve"> </v>
      </c>
      <c r="DD76" s="18"/>
      <c r="DE76" s="18"/>
      <c r="DF76" s="20"/>
      <c r="DG76" s="19" t="str">
        <f t="shared" si="122"/>
        <v xml:space="preserve"> </v>
      </c>
      <c r="DH76" s="19" t="str">
        <f t="shared" si="123"/>
        <v xml:space="preserve"> </v>
      </c>
      <c r="DI76" s="18"/>
      <c r="DJ76" s="18"/>
      <c r="DK76" s="20"/>
      <c r="DL76" s="19" t="str">
        <f t="shared" si="124"/>
        <v xml:space="preserve"> </v>
      </c>
      <c r="DM76" s="19" t="str">
        <f t="shared" si="125"/>
        <v xml:space="preserve"> </v>
      </c>
      <c r="DN76" s="18"/>
      <c r="DO76" s="20">
        <v>14500</v>
      </c>
      <c r="DP76" s="19" t="str">
        <f t="shared" si="153"/>
        <v xml:space="preserve"> </v>
      </c>
      <c r="DQ76" s="18"/>
      <c r="DR76" s="18"/>
      <c r="DS76" s="20">
        <v>1.01</v>
      </c>
      <c r="DT76" s="19" t="str">
        <f t="shared" si="126"/>
        <v xml:space="preserve"> </v>
      </c>
      <c r="DU76" s="19">
        <f t="shared" si="127"/>
        <v>0</v>
      </c>
      <c r="DV76" s="18"/>
      <c r="DW76" s="18"/>
      <c r="DX76" s="20"/>
      <c r="DY76" s="19" t="str">
        <f t="shared" si="129"/>
        <v xml:space="preserve"> </v>
      </c>
      <c r="DZ76" s="19" t="str">
        <f t="shared" si="128"/>
        <v xml:space="preserve"> </v>
      </c>
    </row>
    <row r="77" spans="1:130" s="21" customFormat="1" ht="15.75" customHeight="1" outlineLevel="1" x14ac:dyDescent="0.25">
      <c r="A77" s="16">
        <f t="shared" si="154"/>
        <v>85</v>
      </c>
      <c r="B77" s="17" t="s">
        <v>106</v>
      </c>
      <c r="C77" s="18">
        <v>1459505.1099999999</v>
      </c>
      <c r="D77" s="18">
        <v>1104167.0499999998</v>
      </c>
      <c r="E77" s="18">
        <v>865151.49000000011</v>
      </c>
      <c r="F77" s="19">
        <f t="shared" si="144"/>
        <v>0.75653524090778956</v>
      </c>
      <c r="G77" s="19">
        <f t="shared" si="145"/>
        <v>1.2762701824624954</v>
      </c>
      <c r="H77" s="18"/>
      <c r="I77" s="18"/>
      <c r="J77" s="18">
        <v>843536.37000000011</v>
      </c>
      <c r="K77" s="19" t="str">
        <f t="shared" si="146"/>
        <v xml:space="preserve"> </v>
      </c>
      <c r="L77" s="19">
        <f t="shared" si="147"/>
        <v>0</v>
      </c>
      <c r="M77" s="18">
        <v>714850</v>
      </c>
      <c r="N77" s="18">
        <v>398516.4</v>
      </c>
      <c r="O77" s="20">
        <v>337633.36</v>
      </c>
      <c r="P77" s="19">
        <f t="shared" si="86"/>
        <v>0.55748254878645875</v>
      </c>
      <c r="Q77" s="19">
        <f t="shared" si="87"/>
        <v>1.1803229396526458</v>
      </c>
      <c r="R77" s="18"/>
      <c r="S77" s="18"/>
      <c r="T77" s="20"/>
      <c r="U77" s="19" t="str">
        <f t="shared" si="88"/>
        <v xml:space="preserve"> </v>
      </c>
      <c r="V77" s="19" t="str">
        <f t="shared" si="89"/>
        <v xml:space="preserve"> </v>
      </c>
      <c r="W77" s="18"/>
      <c r="X77" s="18"/>
      <c r="Y77" s="18"/>
      <c r="Z77" s="19" t="str">
        <f t="shared" si="90"/>
        <v xml:space="preserve"> </v>
      </c>
      <c r="AA77" s="19" t="str">
        <f t="shared" si="91"/>
        <v xml:space="preserve"> </v>
      </c>
      <c r="AB77" s="18"/>
      <c r="AC77" s="18"/>
      <c r="AD77" s="20">
        <v>396674.7</v>
      </c>
      <c r="AE77" s="19" t="str">
        <f t="shared" si="92"/>
        <v xml:space="preserve"> </v>
      </c>
      <c r="AF77" s="19">
        <f t="shared" si="93"/>
        <v>0</v>
      </c>
      <c r="AG77" s="18">
        <v>42000</v>
      </c>
      <c r="AH77" s="18">
        <v>617.49</v>
      </c>
      <c r="AI77" s="20">
        <v>2158</v>
      </c>
      <c r="AJ77" s="19">
        <f t="shared" si="94"/>
        <v>1.4702142857142858E-2</v>
      </c>
      <c r="AK77" s="19">
        <f t="shared" si="95"/>
        <v>0.28613994439295642</v>
      </c>
      <c r="AL77" s="18">
        <v>412000</v>
      </c>
      <c r="AM77" s="18">
        <v>107354.53</v>
      </c>
      <c r="AN77" s="20">
        <v>107070.31</v>
      </c>
      <c r="AO77" s="19">
        <f t="shared" si="96"/>
        <v>0.26056924757281552</v>
      </c>
      <c r="AP77" s="19">
        <f t="shared" si="97"/>
        <v>1.0026545173914225</v>
      </c>
      <c r="AQ77" s="18"/>
      <c r="AR77" s="18"/>
      <c r="AS77" s="20"/>
      <c r="AT77" s="19" t="str">
        <f t="shared" si="98"/>
        <v xml:space="preserve"> </v>
      </c>
      <c r="AU77" s="19" t="str">
        <f t="shared" si="99"/>
        <v xml:space="preserve"> </v>
      </c>
      <c r="AV77" s="18">
        <f t="shared" si="150"/>
        <v>0</v>
      </c>
      <c r="AW77" s="18">
        <f t="shared" si="151"/>
        <v>0</v>
      </c>
      <c r="AX77" s="18">
        <v>21615.119999999999</v>
      </c>
      <c r="AY77" s="19" t="str">
        <f t="shared" si="148"/>
        <v xml:space="preserve"> </v>
      </c>
      <c r="AZ77" s="19">
        <f t="shared" si="149"/>
        <v>0</v>
      </c>
      <c r="BA77" s="18"/>
      <c r="BB77" s="18"/>
      <c r="BC77" s="20"/>
      <c r="BD77" s="19" t="str">
        <f t="shared" si="100"/>
        <v xml:space="preserve"> </v>
      </c>
      <c r="BE77" s="19" t="str">
        <f t="shared" si="101"/>
        <v xml:space="preserve"> </v>
      </c>
      <c r="BF77" s="18"/>
      <c r="BG77" s="18"/>
      <c r="BH77" s="20">
        <v>1347.09</v>
      </c>
      <c r="BI77" s="19" t="str">
        <f t="shared" si="102"/>
        <v xml:space="preserve"> </v>
      </c>
      <c r="BJ77" s="19">
        <f t="shared" si="103"/>
        <v>0</v>
      </c>
      <c r="BK77" s="18"/>
      <c r="BL77" s="18"/>
      <c r="BM77" s="20"/>
      <c r="BN77" s="19" t="str">
        <f t="shared" si="104"/>
        <v xml:space="preserve"> </v>
      </c>
      <c r="BO77" s="19" t="str">
        <f t="shared" si="105"/>
        <v xml:space="preserve"> </v>
      </c>
      <c r="BP77" s="18"/>
      <c r="BQ77" s="18"/>
      <c r="BR77" s="20"/>
      <c r="BS77" s="19" t="str">
        <f t="shared" si="106"/>
        <v xml:space="preserve"> </v>
      </c>
      <c r="BT77" s="19" t="str">
        <f t="shared" si="107"/>
        <v xml:space="preserve"> </v>
      </c>
      <c r="BU77" s="18"/>
      <c r="BV77" s="18"/>
      <c r="BW77" s="20"/>
      <c r="BX77" s="19" t="str">
        <f t="shared" si="108"/>
        <v xml:space="preserve"> </v>
      </c>
      <c r="BY77" s="19" t="str">
        <f t="shared" si="109"/>
        <v xml:space="preserve"> </v>
      </c>
      <c r="BZ77" s="18"/>
      <c r="CA77" s="18"/>
      <c r="CB77" s="20"/>
      <c r="CC77" s="19" t="str">
        <f t="shared" si="110"/>
        <v xml:space="preserve"> </v>
      </c>
      <c r="CD77" s="19" t="str">
        <f t="shared" si="111"/>
        <v xml:space="preserve"> </v>
      </c>
      <c r="CE77" s="18"/>
      <c r="CF77" s="18"/>
      <c r="CG77" s="20"/>
      <c r="CH77" s="19" t="str">
        <f t="shared" si="112"/>
        <v xml:space="preserve"> </v>
      </c>
      <c r="CI77" s="19" t="str">
        <f t="shared" si="113"/>
        <v xml:space="preserve"> </v>
      </c>
      <c r="CJ77" s="18">
        <f t="shared" si="152"/>
        <v>0</v>
      </c>
      <c r="CK77" s="18">
        <f t="shared" si="152"/>
        <v>0</v>
      </c>
      <c r="CL77" s="18">
        <v>0</v>
      </c>
      <c r="CM77" s="19" t="str">
        <f t="shared" si="114"/>
        <v xml:space="preserve"> </v>
      </c>
      <c r="CN77" s="19" t="str">
        <f t="shared" si="115"/>
        <v xml:space="preserve"> </v>
      </c>
      <c r="CO77" s="18"/>
      <c r="CP77" s="18"/>
      <c r="CQ77" s="20"/>
      <c r="CR77" s="19" t="str">
        <f t="shared" si="116"/>
        <v xml:space="preserve"> </v>
      </c>
      <c r="CS77" s="19" t="str">
        <f t="shared" si="117"/>
        <v xml:space="preserve"> </v>
      </c>
      <c r="CT77" s="18"/>
      <c r="CU77" s="18"/>
      <c r="CV77" s="20"/>
      <c r="CW77" s="19" t="str">
        <f t="shared" si="118"/>
        <v xml:space="preserve"> </v>
      </c>
      <c r="CX77" s="19" t="str">
        <f t="shared" si="119"/>
        <v xml:space="preserve"> </v>
      </c>
      <c r="CY77" s="18"/>
      <c r="CZ77" s="18"/>
      <c r="DA77" s="20"/>
      <c r="DB77" s="19" t="str">
        <f t="shared" si="120"/>
        <v xml:space="preserve"> </v>
      </c>
      <c r="DC77" s="19" t="str">
        <f t="shared" si="121"/>
        <v xml:space="preserve"> </v>
      </c>
      <c r="DD77" s="18"/>
      <c r="DE77" s="18"/>
      <c r="DF77" s="20"/>
      <c r="DG77" s="19" t="str">
        <f t="shared" si="122"/>
        <v xml:space="preserve"> </v>
      </c>
      <c r="DH77" s="19" t="str">
        <f t="shared" si="123"/>
        <v xml:space="preserve"> </v>
      </c>
      <c r="DI77" s="18"/>
      <c r="DJ77" s="18"/>
      <c r="DK77" s="20"/>
      <c r="DL77" s="19" t="str">
        <f t="shared" si="124"/>
        <v xml:space="preserve"> </v>
      </c>
      <c r="DM77" s="19" t="str">
        <f t="shared" si="125"/>
        <v xml:space="preserve"> </v>
      </c>
      <c r="DN77" s="18"/>
      <c r="DO77" s="20">
        <v>15000</v>
      </c>
      <c r="DP77" s="19" t="str">
        <f t="shared" si="153"/>
        <v xml:space="preserve"> </v>
      </c>
      <c r="DQ77" s="18"/>
      <c r="DR77" s="18"/>
      <c r="DS77" s="20">
        <v>5268.03</v>
      </c>
      <c r="DT77" s="19"/>
      <c r="DU77" s="19">
        <f t="shared" si="127"/>
        <v>0</v>
      </c>
      <c r="DV77" s="18"/>
      <c r="DW77" s="18"/>
      <c r="DX77" s="20"/>
      <c r="DY77" s="19" t="str">
        <f t="shared" si="129"/>
        <v xml:space="preserve"> </v>
      </c>
      <c r="DZ77" s="19" t="str">
        <f t="shared" si="128"/>
        <v xml:space="preserve"> </v>
      </c>
    </row>
    <row r="78" spans="1:130" ht="15.75" customHeight="1" outlineLevel="1" x14ac:dyDescent="0.25">
      <c r="A78" s="24">
        <f t="shared" si="154"/>
        <v>86</v>
      </c>
      <c r="B78" s="23" t="s">
        <v>107</v>
      </c>
      <c r="C78" s="22">
        <v>1313847.25</v>
      </c>
      <c r="D78" s="22">
        <v>628667.48</v>
      </c>
      <c r="E78" s="18">
        <v>471218.54000000004</v>
      </c>
      <c r="F78" s="25">
        <f t="shared" si="144"/>
        <v>0.47849358439498957</v>
      </c>
      <c r="G78" s="25">
        <f t="shared" si="145"/>
        <v>1.3341314626542493</v>
      </c>
      <c r="H78" s="22"/>
      <c r="I78" s="22"/>
      <c r="J78" s="18">
        <v>307658.14</v>
      </c>
      <c r="K78" s="25" t="str">
        <f t="shared" si="146"/>
        <v xml:space="preserve"> </v>
      </c>
      <c r="L78" s="25">
        <f t="shared" si="147"/>
        <v>0</v>
      </c>
      <c r="M78" s="22">
        <v>347950</v>
      </c>
      <c r="N78" s="22">
        <v>140064.26</v>
      </c>
      <c r="O78" s="20">
        <v>135043.39000000001</v>
      </c>
      <c r="P78" s="25">
        <f t="shared" si="86"/>
        <v>0.40254134214686021</v>
      </c>
      <c r="Q78" s="25">
        <f t="shared" si="87"/>
        <v>1.0371796798051351</v>
      </c>
      <c r="R78" s="22"/>
      <c r="S78" s="22"/>
      <c r="T78" s="20"/>
      <c r="U78" s="25" t="str">
        <f t="shared" si="88"/>
        <v xml:space="preserve"> </v>
      </c>
      <c r="V78" s="25" t="str">
        <f t="shared" si="89"/>
        <v xml:space="preserve"> </v>
      </c>
      <c r="W78" s="22"/>
      <c r="X78" s="22"/>
      <c r="Y78" s="22"/>
      <c r="Z78" s="25" t="str">
        <f t="shared" si="90"/>
        <v xml:space="preserve"> </v>
      </c>
      <c r="AA78" s="25" t="str">
        <f t="shared" si="91"/>
        <v xml:space="preserve"> </v>
      </c>
      <c r="AB78" s="22"/>
      <c r="AC78" s="22"/>
      <c r="AD78" s="20">
        <v>14542.8</v>
      </c>
      <c r="AE78" s="25" t="str">
        <f t="shared" si="92"/>
        <v xml:space="preserve"> </v>
      </c>
      <c r="AF78" s="25">
        <f t="shared" si="93"/>
        <v>0</v>
      </c>
      <c r="AG78" s="22">
        <v>99000</v>
      </c>
      <c r="AH78" s="22">
        <v>4873.71</v>
      </c>
      <c r="AI78" s="20">
        <v>3826.47</v>
      </c>
      <c r="AJ78" s="25">
        <f t="shared" si="94"/>
        <v>4.9229393939393941E-2</v>
      </c>
      <c r="AK78" s="25">
        <f t="shared" si="95"/>
        <v>1.2736830551395935</v>
      </c>
      <c r="AL78" s="22">
        <v>457000</v>
      </c>
      <c r="AM78" s="22">
        <v>167185.07</v>
      </c>
      <c r="AN78" s="20">
        <v>154245.48000000001</v>
      </c>
      <c r="AO78" s="25">
        <f t="shared" si="96"/>
        <v>0.36583166301969366</v>
      </c>
      <c r="AP78" s="25">
        <f t="shared" si="97"/>
        <v>1.0838895895036924</v>
      </c>
      <c r="AQ78" s="22"/>
      <c r="AR78" s="22"/>
      <c r="AS78" s="20"/>
      <c r="AT78" s="25" t="str">
        <f t="shared" si="98"/>
        <v xml:space="preserve"> </v>
      </c>
      <c r="AU78" s="25" t="str">
        <f t="shared" si="99"/>
        <v xml:space="preserve"> </v>
      </c>
      <c r="AV78" s="18">
        <f t="shared" si="150"/>
        <v>0</v>
      </c>
      <c r="AW78" s="18">
        <f t="shared" si="151"/>
        <v>0</v>
      </c>
      <c r="AX78" s="18">
        <v>163560.4</v>
      </c>
      <c r="AY78" s="25" t="str">
        <f t="shared" si="148"/>
        <v xml:space="preserve"> </v>
      </c>
      <c r="AZ78" s="25">
        <f t="shared" si="149"/>
        <v>0</v>
      </c>
      <c r="BA78" s="22"/>
      <c r="BB78" s="22"/>
      <c r="BC78" s="20"/>
      <c r="BD78" s="25" t="str">
        <f t="shared" si="100"/>
        <v xml:space="preserve"> </v>
      </c>
      <c r="BE78" s="25" t="str">
        <f t="shared" si="101"/>
        <v xml:space="preserve"> </v>
      </c>
      <c r="BF78" s="22"/>
      <c r="BG78" s="22"/>
      <c r="BH78" s="20">
        <v>29758.98</v>
      </c>
      <c r="BI78" s="25" t="str">
        <f t="shared" si="102"/>
        <v xml:space="preserve"> </v>
      </c>
      <c r="BJ78" s="25">
        <f t="shared" si="103"/>
        <v>0</v>
      </c>
      <c r="BK78" s="22"/>
      <c r="BL78" s="22"/>
      <c r="BM78" s="20"/>
      <c r="BN78" s="25" t="str">
        <f t="shared" si="104"/>
        <v xml:space="preserve"> </v>
      </c>
      <c r="BO78" s="25" t="str">
        <f t="shared" si="105"/>
        <v xml:space="preserve"> </v>
      </c>
      <c r="BP78" s="22"/>
      <c r="BQ78" s="22"/>
      <c r="BR78" s="20"/>
      <c r="BS78" s="25" t="str">
        <f t="shared" si="106"/>
        <v xml:space="preserve"> </v>
      </c>
      <c r="BT78" s="25" t="str">
        <f t="shared" si="107"/>
        <v xml:space="preserve"> </v>
      </c>
      <c r="BU78" s="22"/>
      <c r="BV78" s="22"/>
      <c r="BW78" s="20"/>
      <c r="BX78" s="25" t="str">
        <f t="shared" si="108"/>
        <v xml:space="preserve"> </v>
      </c>
      <c r="BY78" s="25" t="str">
        <f t="shared" si="109"/>
        <v xml:space="preserve"> </v>
      </c>
      <c r="BZ78" s="22"/>
      <c r="CA78" s="22"/>
      <c r="CB78" s="20">
        <v>40553.050000000003</v>
      </c>
      <c r="CC78" s="25" t="str">
        <f t="shared" si="110"/>
        <v xml:space="preserve"> </v>
      </c>
      <c r="CD78" s="25">
        <f t="shared" si="111"/>
        <v>0</v>
      </c>
      <c r="CE78" s="22"/>
      <c r="CF78" s="22"/>
      <c r="CG78" s="20"/>
      <c r="CH78" s="25" t="str">
        <f t="shared" si="112"/>
        <v xml:space="preserve"> </v>
      </c>
      <c r="CI78" s="25" t="str">
        <f t="shared" si="113"/>
        <v xml:space="preserve"> </v>
      </c>
      <c r="CJ78" s="18">
        <f t="shared" si="152"/>
        <v>0</v>
      </c>
      <c r="CK78" s="18">
        <f t="shared" si="152"/>
        <v>0</v>
      </c>
      <c r="CL78" s="18">
        <v>0</v>
      </c>
      <c r="CM78" s="25" t="str">
        <f t="shared" si="114"/>
        <v xml:space="preserve"> </v>
      </c>
      <c r="CN78" s="25" t="str">
        <f t="shared" si="115"/>
        <v xml:space="preserve"> </v>
      </c>
      <c r="CO78" s="22"/>
      <c r="CP78" s="22"/>
      <c r="CQ78" s="20"/>
      <c r="CR78" s="25" t="str">
        <f t="shared" si="116"/>
        <v xml:space="preserve"> </v>
      </c>
      <c r="CS78" s="25" t="str">
        <f t="shared" si="117"/>
        <v xml:space="preserve"> </v>
      </c>
      <c r="CT78" s="22"/>
      <c r="CU78" s="22"/>
      <c r="CV78" s="20"/>
      <c r="CW78" s="25" t="str">
        <f t="shared" si="118"/>
        <v xml:space="preserve"> </v>
      </c>
      <c r="CX78" s="25" t="str">
        <f t="shared" si="119"/>
        <v xml:space="preserve"> </v>
      </c>
      <c r="CY78" s="22"/>
      <c r="CZ78" s="22"/>
      <c r="DA78" s="20"/>
      <c r="DB78" s="25" t="str">
        <f t="shared" si="120"/>
        <v xml:space="preserve"> </v>
      </c>
      <c r="DC78" s="25" t="str">
        <f t="shared" si="121"/>
        <v xml:space="preserve"> </v>
      </c>
      <c r="DD78" s="22"/>
      <c r="DE78" s="22"/>
      <c r="DF78" s="20"/>
      <c r="DG78" s="25" t="str">
        <f t="shared" si="122"/>
        <v xml:space="preserve"> </v>
      </c>
      <c r="DH78" s="25" t="str">
        <f t="shared" si="123"/>
        <v xml:space="preserve"> </v>
      </c>
      <c r="DI78" s="22"/>
      <c r="DJ78" s="22"/>
      <c r="DK78" s="20"/>
      <c r="DL78" s="25" t="str">
        <f t="shared" si="124"/>
        <v xml:space="preserve"> </v>
      </c>
      <c r="DM78" s="25" t="str">
        <f t="shared" si="125"/>
        <v xml:space="preserve"> </v>
      </c>
      <c r="DN78" s="22"/>
      <c r="DO78" s="20"/>
      <c r="DP78" s="19" t="str">
        <f t="shared" si="153"/>
        <v xml:space="preserve"> </v>
      </c>
      <c r="DQ78" s="22"/>
      <c r="DR78" s="22"/>
      <c r="DS78" s="20"/>
      <c r="DT78" s="19"/>
      <c r="DU78" s="19" t="str">
        <f t="shared" si="127"/>
        <v xml:space="preserve"> </v>
      </c>
      <c r="DV78" s="22"/>
      <c r="DW78" s="22"/>
      <c r="DX78" s="20">
        <v>93217.39</v>
      </c>
      <c r="DY78" s="19" t="str">
        <f t="shared" si="129"/>
        <v xml:space="preserve"> </v>
      </c>
      <c r="DZ78" s="19">
        <f t="shared" si="128"/>
        <v>0</v>
      </c>
    </row>
    <row r="79" spans="1:130" s="15" customFormat="1" ht="15.75" x14ac:dyDescent="0.25">
      <c r="A79" s="10"/>
      <c r="B79" s="11" t="s">
        <v>108</v>
      </c>
      <c r="C79" s="12">
        <f>SUM(C80:C85)</f>
        <v>36349742.459999993</v>
      </c>
      <c r="D79" s="12">
        <f>SUM(D80:D85)</f>
        <v>14281358.83</v>
      </c>
      <c r="E79" s="12">
        <v>13939121.630000001</v>
      </c>
      <c r="F79" s="13">
        <f t="shared" si="144"/>
        <v>0.39288748319786587</v>
      </c>
      <c r="G79" s="13">
        <f t="shared" si="145"/>
        <v>1.0245522787650716</v>
      </c>
      <c r="H79" s="12">
        <f>SUM(H80:H85)</f>
        <v>0</v>
      </c>
      <c r="I79" s="12">
        <f>SUM(I80:I85)</f>
        <v>0</v>
      </c>
      <c r="J79" s="12">
        <v>12259197.640000001</v>
      </c>
      <c r="K79" s="13" t="str">
        <f t="shared" si="146"/>
        <v xml:space="preserve"> </v>
      </c>
      <c r="L79" s="13">
        <f t="shared" si="147"/>
        <v>0</v>
      </c>
      <c r="M79" s="12">
        <f>SUM(M80:M85)</f>
        <v>25301101</v>
      </c>
      <c r="N79" s="12">
        <f>SUM(N80:N85)</f>
        <v>9789375.8100000005</v>
      </c>
      <c r="O79" s="12">
        <v>8884212.9699999988</v>
      </c>
      <c r="P79" s="13">
        <f t="shared" si="86"/>
        <v>0.38691501251269661</v>
      </c>
      <c r="Q79" s="13">
        <f t="shared" si="87"/>
        <v>1.1018844148667455</v>
      </c>
      <c r="R79" s="12">
        <f>SUM(R80:R85)</f>
        <v>0</v>
      </c>
      <c r="S79" s="12">
        <f>SUM(S80:S85)</f>
        <v>0</v>
      </c>
      <c r="T79" s="12">
        <v>862970.3</v>
      </c>
      <c r="U79" s="13" t="str">
        <f t="shared" si="88"/>
        <v xml:space="preserve"> </v>
      </c>
      <c r="V79" s="13">
        <f t="shared" si="89"/>
        <v>0</v>
      </c>
      <c r="W79" s="12">
        <f>SUM(W80:W85)</f>
        <v>0</v>
      </c>
      <c r="X79" s="12">
        <f>SUM(X80:X85)</f>
        <v>0</v>
      </c>
      <c r="Y79" s="12">
        <v>0</v>
      </c>
      <c r="Z79" s="13" t="str">
        <f t="shared" si="90"/>
        <v xml:space="preserve"> </v>
      </c>
      <c r="AA79" s="13" t="str">
        <f t="shared" si="91"/>
        <v xml:space="preserve"> </v>
      </c>
      <c r="AB79" s="12">
        <f>SUM(AB80:AB85)</f>
        <v>0</v>
      </c>
      <c r="AC79" s="12">
        <f>SUM(AC80:AC85)</f>
        <v>0</v>
      </c>
      <c r="AD79" s="12">
        <v>456395.07</v>
      </c>
      <c r="AE79" s="13" t="str">
        <f t="shared" si="92"/>
        <v xml:space="preserve"> </v>
      </c>
      <c r="AF79" s="13">
        <f t="shared" si="93"/>
        <v>0</v>
      </c>
      <c r="AG79" s="12">
        <f>SUM(AG80:AG85)</f>
        <v>1226000</v>
      </c>
      <c r="AH79" s="12">
        <f>SUM(AH80:AH85)</f>
        <v>21681.569999999992</v>
      </c>
      <c r="AI79" s="12">
        <v>415978.31</v>
      </c>
      <c r="AJ79" s="13">
        <f t="shared" si="94"/>
        <v>1.7684804241435557E-2</v>
      </c>
      <c r="AK79" s="13">
        <f t="shared" si="95"/>
        <v>5.2121876258403935E-2</v>
      </c>
      <c r="AL79" s="12">
        <f>SUM(AL80:AL85)</f>
        <v>4555000</v>
      </c>
      <c r="AM79" s="12">
        <f>SUM(AM80:AM85)</f>
        <v>1421823.7499999998</v>
      </c>
      <c r="AN79" s="12">
        <v>1639640.9899999998</v>
      </c>
      <c r="AO79" s="13">
        <f t="shared" si="96"/>
        <v>0.31214571899012067</v>
      </c>
      <c r="AP79" s="13">
        <f t="shared" si="97"/>
        <v>0.86715552896735038</v>
      </c>
      <c r="AQ79" s="12">
        <f>SUM(AQ80:AQ85)</f>
        <v>0</v>
      </c>
      <c r="AR79" s="12">
        <f>SUM(AR80:AR85)</f>
        <v>0</v>
      </c>
      <c r="AS79" s="12">
        <v>0</v>
      </c>
      <c r="AT79" s="13" t="str">
        <f t="shared" si="98"/>
        <v xml:space="preserve"> </v>
      </c>
      <c r="AU79" s="13" t="str">
        <f t="shared" si="99"/>
        <v xml:space="preserve"> </v>
      </c>
      <c r="AV79" s="12">
        <f>SUM(AV80:AV85)</f>
        <v>0</v>
      </c>
      <c r="AW79" s="12">
        <f>SUM(AW80:AW85)</f>
        <v>0</v>
      </c>
      <c r="AX79" s="12">
        <v>1679923.99</v>
      </c>
      <c r="AY79" s="13" t="str">
        <f t="shared" si="148"/>
        <v xml:space="preserve"> </v>
      </c>
      <c r="AZ79" s="13">
        <f t="shared" si="149"/>
        <v>0</v>
      </c>
      <c r="BA79" s="12">
        <f>SUM(BA80:BA85)</f>
        <v>0</v>
      </c>
      <c r="BB79" s="12">
        <f>SUM(BB80:BB85)</f>
        <v>0</v>
      </c>
      <c r="BC79" s="12">
        <v>104116.75</v>
      </c>
      <c r="BD79" s="13" t="str">
        <f t="shared" si="100"/>
        <v xml:space="preserve"> </v>
      </c>
      <c r="BE79" s="13">
        <f t="shared" si="101"/>
        <v>0</v>
      </c>
      <c r="BF79" s="12">
        <f>SUM(BF80:BF85)</f>
        <v>0</v>
      </c>
      <c r="BG79" s="12">
        <f>SUM(BG80:BG85)</f>
        <v>0</v>
      </c>
      <c r="BH79" s="12">
        <v>36465.279999999999</v>
      </c>
      <c r="BI79" s="13" t="str">
        <f t="shared" si="102"/>
        <v xml:space="preserve"> </v>
      </c>
      <c r="BJ79" s="13">
        <f t="shared" si="103"/>
        <v>0</v>
      </c>
      <c r="BK79" s="12">
        <f>SUM(BK80:BK85)</f>
        <v>0</v>
      </c>
      <c r="BL79" s="12">
        <f>SUM(BL80:BL85)</f>
        <v>0</v>
      </c>
      <c r="BM79" s="12">
        <v>136673.76</v>
      </c>
      <c r="BN79" s="13" t="str">
        <f t="shared" si="104"/>
        <v xml:space="preserve"> </v>
      </c>
      <c r="BO79" s="13">
        <f t="shared" si="105"/>
        <v>0</v>
      </c>
      <c r="BP79" s="12">
        <f>SUM(BP80:BP85)</f>
        <v>0</v>
      </c>
      <c r="BQ79" s="12">
        <f>SUM(BQ80:BQ85)</f>
        <v>0</v>
      </c>
      <c r="BR79" s="12">
        <v>0</v>
      </c>
      <c r="BS79" s="13" t="str">
        <f t="shared" si="106"/>
        <v xml:space="preserve"> </v>
      </c>
      <c r="BT79" s="13" t="str">
        <f t="shared" si="107"/>
        <v xml:space="preserve"> </v>
      </c>
      <c r="BU79" s="12">
        <f>SUM(BU80:BU85)</f>
        <v>0</v>
      </c>
      <c r="BV79" s="12">
        <f>SUM(BV80:BV85)</f>
        <v>0</v>
      </c>
      <c r="BW79" s="12">
        <v>0</v>
      </c>
      <c r="BX79" s="13" t="str">
        <f t="shared" si="108"/>
        <v xml:space="preserve"> </v>
      </c>
      <c r="BY79" s="13" t="str">
        <f t="shared" si="109"/>
        <v xml:space="preserve"> </v>
      </c>
      <c r="BZ79" s="12">
        <f>SUM(BZ80:BZ85)</f>
        <v>0</v>
      </c>
      <c r="CA79" s="12">
        <f>SUM(CA80:CA85)</f>
        <v>0</v>
      </c>
      <c r="CB79" s="12">
        <v>72699.600000000006</v>
      </c>
      <c r="CC79" s="13" t="str">
        <f t="shared" si="110"/>
        <v xml:space="preserve"> </v>
      </c>
      <c r="CD79" s="13">
        <f t="shared" si="111"/>
        <v>0</v>
      </c>
      <c r="CE79" s="12">
        <f>SUM(CE80:CE85)</f>
        <v>0</v>
      </c>
      <c r="CF79" s="12">
        <f>SUM(CF80:CF85)</f>
        <v>0</v>
      </c>
      <c r="CG79" s="12">
        <v>562320</v>
      </c>
      <c r="CH79" s="13" t="str">
        <f t="shared" si="112"/>
        <v xml:space="preserve"> </v>
      </c>
      <c r="CI79" s="13">
        <f t="shared" si="113"/>
        <v>0</v>
      </c>
      <c r="CJ79" s="12">
        <f>SUM(CJ80:CJ85)</f>
        <v>0</v>
      </c>
      <c r="CK79" s="12">
        <f>SUM(CK80:CK85)</f>
        <v>0</v>
      </c>
      <c r="CL79" s="14">
        <v>418359.55</v>
      </c>
      <c r="CM79" s="13" t="str">
        <f t="shared" si="114"/>
        <v xml:space="preserve"> </v>
      </c>
      <c r="CN79" s="13">
        <f t="shared" si="115"/>
        <v>0</v>
      </c>
      <c r="CO79" s="12">
        <f>SUM(CO80:CO85)</f>
        <v>0</v>
      </c>
      <c r="CP79" s="12">
        <f>SUM(CP80:CP85)</f>
        <v>0</v>
      </c>
      <c r="CQ79" s="12">
        <v>259540.96</v>
      </c>
      <c r="CR79" s="13" t="str">
        <f t="shared" si="116"/>
        <v xml:space="preserve"> </v>
      </c>
      <c r="CS79" s="13">
        <f t="shared" si="117"/>
        <v>0</v>
      </c>
      <c r="CT79" s="12">
        <f>SUM(CT80:CT85)</f>
        <v>0</v>
      </c>
      <c r="CU79" s="12">
        <f>SUM(CU80:CU85)</f>
        <v>0</v>
      </c>
      <c r="CV79" s="12">
        <v>158818.59</v>
      </c>
      <c r="CW79" s="13" t="str">
        <f t="shared" si="118"/>
        <v xml:space="preserve"> </v>
      </c>
      <c r="CX79" s="13">
        <f t="shared" si="119"/>
        <v>0</v>
      </c>
      <c r="CY79" s="12">
        <f>SUM(CY80:CY85)</f>
        <v>0</v>
      </c>
      <c r="CZ79" s="12">
        <f>SUM(CZ80:CZ85)</f>
        <v>0</v>
      </c>
      <c r="DA79" s="12">
        <v>0</v>
      </c>
      <c r="DB79" s="13" t="str">
        <f t="shared" si="120"/>
        <v xml:space="preserve"> </v>
      </c>
      <c r="DC79" s="13" t="str">
        <f t="shared" si="121"/>
        <v xml:space="preserve"> </v>
      </c>
      <c r="DD79" s="12">
        <f>SUM(DD80:DD85)</f>
        <v>0</v>
      </c>
      <c r="DE79" s="12">
        <f>SUM(DE80:DE85)</f>
        <v>0</v>
      </c>
      <c r="DF79" s="12">
        <v>0</v>
      </c>
      <c r="DG79" s="13" t="str">
        <f t="shared" si="122"/>
        <v xml:space="preserve"> </v>
      </c>
      <c r="DH79" s="13" t="str">
        <f t="shared" si="123"/>
        <v xml:space="preserve"> </v>
      </c>
      <c r="DI79" s="12">
        <f>SUM(DI80:DI85)</f>
        <v>0</v>
      </c>
      <c r="DJ79" s="12">
        <f>SUM(DJ80:DJ85)</f>
        <v>0</v>
      </c>
      <c r="DK79" s="12">
        <v>0</v>
      </c>
      <c r="DL79" s="13" t="str">
        <f t="shared" si="124"/>
        <v xml:space="preserve"> </v>
      </c>
      <c r="DM79" s="13" t="str">
        <f t="shared" si="125"/>
        <v xml:space="preserve"> </v>
      </c>
      <c r="DN79" s="12">
        <f>SUM(DN80:DN85)</f>
        <v>0</v>
      </c>
      <c r="DO79" s="12">
        <v>0</v>
      </c>
      <c r="DP79" s="13"/>
      <c r="DQ79" s="12">
        <f>SUM(DQ80:DQ85)</f>
        <v>0</v>
      </c>
      <c r="DR79" s="12">
        <f>SUM(DR80:DR85)</f>
        <v>0</v>
      </c>
      <c r="DS79" s="12">
        <v>7801.91</v>
      </c>
      <c r="DT79" s="13" t="str">
        <f t="shared" si="126"/>
        <v xml:space="preserve"> </v>
      </c>
      <c r="DU79" s="13">
        <f t="shared" si="127"/>
        <v>0</v>
      </c>
      <c r="DV79" s="12">
        <f>SUM(DV80:DV85)</f>
        <v>0</v>
      </c>
      <c r="DW79" s="12">
        <f>SUM(DW80:DW85)</f>
        <v>0</v>
      </c>
      <c r="DX79" s="12">
        <v>341487.14</v>
      </c>
      <c r="DY79" s="13" t="str">
        <f t="shared" si="129"/>
        <v xml:space="preserve"> </v>
      </c>
      <c r="DZ79" s="13">
        <f t="shared" si="128"/>
        <v>0</v>
      </c>
    </row>
    <row r="80" spans="1:130" s="21" customFormat="1" ht="15.75" customHeight="1" outlineLevel="1" x14ac:dyDescent="0.25">
      <c r="A80" s="16">
        <v>87</v>
      </c>
      <c r="B80" s="23" t="s">
        <v>109</v>
      </c>
      <c r="C80" s="18">
        <v>25296082.869999997</v>
      </c>
      <c r="D80" s="18">
        <v>9812406.2799999993</v>
      </c>
      <c r="E80" s="18">
        <v>9377591.3499999996</v>
      </c>
      <c r="F80" s="19">
        <f t="shared" si="144"/>
        <v>0.38790220329476649</v>
      </c>
      <c r="G80" s="19">
        <f t="shared" si="145"/>
        <v>1.0463674427442393</v>
      </c>
      <c r="H80" s="18"/>
      <c r="I80" s="18"/>
      <c r="J80" s="18">
        <v>8425264.129999999</v>
      </c>
      <c r="K80" s="19" t="str">
        <f t="shared" si="146"/>
        <v xml:space="preserve"> </v>
      </c>
      <c r="L80" s="19">
        <f t="shared" si="147"/>
        <v>0</v>
      </c>
      <c r="M80" s="18">
        <v>20312100</v>
      </c>
      <c r="N80" s="18">
        <v>7592458.0999999996</v>
      </c>
      <c r="O80" s="18">
        <v>7000868.0999999996</v>
      </c>
      <c r="P80" s="19">
        <f t="shared" si="86"/>
        <v>0.37378991340137158</v>
      </c>
      <c r="Q80" s="19">
        <f t="shared" si="87"/>
        <v>1.0845023776408529</v>
      </c>
      <c r="R80" s="18"/>
      <c r="S80" s="18"/>
      <c r="T80" s="18">
        <v>862970.3</v>
      </c>
      <c r="U80" s="19" t="str">
        <f t="shared" si="88"/>
        <v xml:space="preserve"> </v>
      </c>
      <c r="V80" s="19">
        <f t="shared" si="89"/>
        <v>0</v>
      </c>
      <c r="W80" s="18"/>
      <c r="X80" s="18"/>
      <c r="Y80" s="18"/>
      <c r="Z80" s="19" t="str">
        <f t="shared" si="90"/>
        <v xml:space="preserve"> </v>
      </c>
      <c r="AA80" s="19" t="str">
        <f t="shared" si="91"/>
        <v xml:space="preserve"> </v>
      </c>
      <c r="AB80" s="18"/>
      <c r="AC80" s="18"/>
      <c r="AD80" s="18">
        <v>34073.5</v>
      </c>
      <c r="AE80" s="19" t="str">
        <f t="shared" si="92"/>
        <v xml:space="preserve"> </v>
      </c>
      <c r="AF80" s="19">
        <f t="shared" si="93"/>
        <v>0</v>
      </c>
      <c r="AG80" s="18">
        <v>496000</v>
      </c>
      <c r="AH80" s="18">
        <v>37042.78</v>
      </c>
      <c r="AI80" s="18">
        <v>178715.99</v>
      </c>
      <c r="AJ80" s="19">
        <f t="shared" si="94"/>
        <v>7.4683024193548386E-2</v>
      </c>
      <c r="AK80" s="19">
        <f t="shared" si="95"/>
        <v>0.20727177238030017</v>
      </c>
      <c r="AL80" s="18">
        <v>910000</v>
      </c>
      <c r="AM80" s="18">
        <v>257387.91</v>
      </c>
      <c r="AN80" s="18">
        <v>348636.24</v>
      </c>
      <c r="AO80" s="19">
        <f t="shared" si="96"/>
        <v>0.28284385714285715</v>
      </c>
      <c r="AP80" s="19">
        <f t="shared" si="97"/>
        <v>0.73827066859142354</v>
      </c>
      <c r="AQ80" s="18"/>
      <c r="AR80" s="18"/>
      <c r="AS80" s="18"/>
      <c r="AT80" s="19" t="str">
        <f t="shared" si="98"/>
        <v xml:space="preserve"> </v>
      </c>
      <c r="AU80" s="19" t="str">
        <f t="shared" si="99"/>
        <v xml:space="preserve"> </v>
      </c>
      <c r="AV80" s="18">
        <f>BA80+BF80+BK80+BP80+BU80+BZ80+CE80+CJ80+CY80+DD80+DI80+DQ80+DV80</f>
        <v>0</v>
      </c>
      <c r="AW80" s="18">
        <f t="shared" ref="AW80:AW85" si="155">BB80+BG80+BL80+BQ80+BV80+CA80+CF80+CK80+CZ80+DE80+DJ80+DN80+DR80+DW80</f>
        <v>0</v>
      </c>
      <c r="AX80" s="18">
        <v>952327.22</v>
      </c>
      <c r="AY80" s="19" t="str">
        <f t="shared" si="148"/>
        <v xml:space="preserve"> </v>
      </c>
      <c r="AZ80" s="19">
        <f t="shared" si="149"/>
        <v>0</v>
      </c>
      <c r="BA80" s="18"/>
      <c r="BB80" s="18"/>
      <c r="BC80" s="18">
        <v>104116.75</v>
      </c>
      <c r="BD80" s="19" t="str">
        <f t="shared" si="100"/>
        <v xml:space="preserve"> </v>
      </c>
      <c r="BE80" s="19">
        <f t="shared" si="101"/>
        <v>0</v>
      </c>
      <c r="BF80" s="18"/>
      <c r="BG80" s="18"/>
      <c r="BH80" s="18"/>
      <c r="BI80" s="19" t="str">
        <f t="shared" si="102"/>
        <v xml:space="preserve"> </v>
      </c>
      <c r="BJ80" s="19" t="str">
        <f t="shared" si="103"/>
        <v xml:space="preserve"> </v>
      </c>
      <c r="BK80" s="18"/>
      <c r="BL80" s="18"/>
      <c r="BM80" s="18">
        <v>90759.679999999993</v>
      </c>
      <c r="BN80" s="19" t="str">
        <f t="shared" si="104"/>
        <v xml:space="preserve"> </v>
      </c>
      <c r="BO80" s="19">
        <f t="shared" si="105"/>
        <v>0</v>
      </c>
      <c r="BP80" s="18"/>
      <c r="BQ80" s="18"/>
      <c r="BR80" s="18"/>
      <c r="BS80" s="19" t="str">
        <f t="shared" si="106"/>
        <v xml:space="preserve"> </v>
      </c>
      <c r="BT80" s="19" t="str">
        <f t="shared" si="107"/>
        <v xml:space="preserve"> </v>
      </c>
      <c r="BU80" s="18"/>
      <c r="BV80" s="18"/>
      <c r="BW80" s="18"/>
      <c r="BX80" s="19" t="str">
        <f t="shared" si="108"/>
        <v xml:space="preserve"> </v>
      </c>
      <c r="BY80" s="19" t="str">
        <f t="shared" si="109"/>
        <v xml:space="preserve"> </v>
      </c>
      <c r="BZ80" s="18"/>
      <c r="CA80" s="18"/>
      <c r="CB80" s="18">
        <v>52787.92</v>
      </c>
      <c r="CC80" s="19" t="str">
        <f t="shared" si="110"/>
        <v xml:space="preserve"> </v>
      </c>
      <c r="CD80" s="19">
        <f t="shared" si="111"/>
        <v>0</v>
      </c>
      <c r="CE80" s="18"/>
      <c r="CF80" s="18"/>
      <c r="CG80" s="18">
        <v>157320</v>
      </c>
      <c r="CH80" s="19" t="str">
        <f t="shared" si="112"/>
        <v xml:space="preserve"> </v>
      </c>
      <c r="CI80" s="19">
        <f t="shared" si="113"/>
        <v>0</v>
      </c>
      <c r="CJ80" s="18">
        <f t="shared" ref="CJ80:CK85" si="156">CO80+CT80</f>
        <v>0</v>
      </c>
      <c r="CK80" s="18">
        <f t="shared" si="156"/>
        <v>0</v>
      </c>
      <c r="CL80" s="18">
        <v>259540.96</v>
      </c>
      <c r="CM80" s="19" t="str">
        <f t="shared" si="114"/>
        <v xml:space="preserve"> </v>
      </c>
      <c r="CN80" s="19">
        <f t="shared" si="115"/>
        <v>0</v>
      </c>
      <c r="CO80" s="18"/>
      <c r="CP80" s="18"/>
      <c r="CQ80" s="18">
        <v>259540.96</v>
      </c>
      <c r="CR80" s="19" t="str">
        <f t="shared" si="116"/>
        <v xml:space="preserve"> </v>
      </c>
      <c r="CS80" s="19">
        <f t="shared" si="117"/>
        <v>0</v>
      </c>
      <c r="CT80" s="18"/>
      <c r="CU80" s="18"/>
      <c r="CV80" s="18"/>
      <c r="CW80" s="19" t="str">
        <f t="shared" si="118"/>
        <v xml:space="preserve"> </v>
      </c>
      <c r="CX80" s="19" t="str">
        <f t="shared" si="119"/>
        <v xml:space="preserve"> </v>
      </c>
      <c r="CY80" s="18"/>
      <c r="CZ80" s="18"/>
      <c r="DA80" s="18"/>
      <c r="DB80" s="19" t="str">
        <f t="shared" si="120"/>
        <v xml:space="preserve"> </v>
      </c>
      <c r="DC80" s="19" t="str">
        <f t="shared" si="121"/>
        <v xml:space="preserve"> </v>
      </c>
      <c r="DD80" s="18"/>
      <c r="DE80" s="18"/>
      <c r="DF80" s="18"/>
      <c r="DG80" s="19" t="str">
        <f t="shared" si="122"/>
        <v xml:space="preserve"> </v>
      </c>
      <c r="DH80" s="19" t="str">
        <f t="shared" si="123"/>
        <v xml:space="preserve"> </v>
      </c>
      <c r="DI80" s="18"/>
      <c r="DJ80" s="18"/>
      <c r="DK80" s="18"/>
      <c r="DL80" s="19" t="str">
        <f t="shared" si="124"/>
        <v xml:space="preserve"> </v>
      </c>
      <c r="DM80" s="19" t="str">
        <f t="shared" si="125"/>
        <v xml:space="preserve"> </v>
      </c>
      <c r="DN80" s="18"/>
      <c r="DO80" s="18"/>
      <c r="DP80" s="19" t="str">
        <f t="shared" si="153"/>
        <v xml:space="preserve"> </v>
      </c>
      <c r="DQ80" s="18"/>
      <c r="DR80" s="18"/>
      <c r="DS80" s="18">
        <v>7801.91</v>
      </c>
      <c r="DT80" s="19" t="str">
        <f t="shared" si="126"/>
        <v xml:space="preserve"> </v>
      </c>
      <c r="DU80" s="19">
        <f t="shared" si="127"/>
        <v>0</v>
      </c>
      <c r="DV80" s="18"/>
      <c r="DW80" s="18"/>
      <c r="DX80" s="18">
        <v>280000</v>
      </c>
      <c r="DY80" s="19" t="str">
        <f t="shared" si="129"/>
        <v xml:space="preserve"> </v>
      </c>
      <c r="DZ80" s="19">
        <f t="shared" si="128"/>
        <v>0</v>
      </c>
    </row>
    <row r="81" spans="1:130" s="21" customFormat="1" ht="16.5" customHeight="1" outlineLevel="1" x14ac:dyDescent="0.25">
      <c r="A81" s="16">
        <f>A80+1</f>
        <v>88</v>
      </c>
      <c r="B81" s="17" t="s">
        <v>110</v>
      </c>
      <c r="C81" s="18">
        <v>4019644.14</v>
      </c>
      <c r="D81" s="18">
        <v>1816831.9299999997</v>
      </c>
      <c r="E81" s="18">
        <v>1531510.33</v>
      </c>
      <c r="F81" s="19">
        <f t="shared" si="144"/>
        <v>0.45198825237300722</v>
      </c>
      <c r="G81" s="19">
        <f t="shared" si="145"/>
        <v>1.1863008002042008</v>
      </c>
      <c r="H81" s="18"/>
      <c r="I81" s="18"/>
      <c r="J81" s="18">
        <v>1493197.33</v>
      </c>
      <c r="K81" s="19" t="str">
        <f t="shared" si="146"/>
        <v xml:space="preserve"> </v>
      </c>
      <c r="L81" s="19">
        <f t="shared" si="147"/>
        <v>0</v>
      </c>
      <c r="M81" s="18">
        <v>2099107</v>
      </c>
      <c r="N81" s="18">
        <v>879324.51</v>
      </c>
      <c r="O81" s="18">
        <v>787406.79</v>
      </c>
      <c r="P81" s="19">
        <f t="shared" si="86"/>
        <v>0.41890409112065274</v>
      </c>
      <c r="Q81" s="19">
        <f t="shared" si="87"/>
        <v>1.1167347312308546</v>
      </c>
      <c r="R81" s="18"/>
      <c r="S81" s="18"/>
      <c r="T81" s="18"/>
      <c r="U81" s="19" t="str">
        <f t="shared" si="88"/>
        <v xml:space="preserve"> </v>
      </c>
      <c r="V81" s="19" t="str">
        <f t="shared" si="89"/>
        <v xml:space="preserve"> </v>
      </c>
      <c r="W81" s="18"/>
      <c r="X81" s="18"/>
      <c r="Y81" s="18"/>
      <c r="Z81" s="19" t="str">
        <f t="shared" si="90"/>
        <v xml:space="preserve"> </v>
      </c>
      <c r="AA81" s="19" t="str">
        <f t="shared" si="91"/>
        <v xml:space="preserve"> </v>
      </c>
      <c r="AB81" s="18"/>
      <c r="AC81" s="18"/>
      <c r="AD81" s="18">
        <v>274073.57</v>
      </c>
      <c r="AE81" s="19" t="str">
        <f t="shared" si="92"/>
        <v xml:space="preserve"> </v>
      </c>
      <c r="AF81" s="19">
        <f t="shared" si="93"/>
        <v>0</v>
      </c>
      <c r="AG81" s="18">
        <v>100000</v>
      </c>
      <c r="AH81" s="18">
        <v>15870.53</v>
      </c>
      <c r="AI81" s="18">
        <v>95264.9</v>
      </c>
      <c r="AJ81" s="19">
        <f t="shared" si="94"/>
        <v>0.15870529999999999</v>
      </c>
      <c r="AK81" s="19">
        <f t="shared" si="95"/>
        <v>0.1665936772095494</v>
      </c>
      <c r="AL81" s="18">
        <v>1300000</v>
      </c>
      <c r="AM81" s="18">
        <v>561338.6</v>
      </c>
      <c r="AN81" s="18">
        <v>336452.07</v>
      </c>
      <c r="AO81" s="19">
        <f t="shared" si="96"/>
        <v>0.43179892307692308</v>
      </c>
      <c r="AP81" s="19">
        <f t="shared" si="97"/>
        <v>1.6684058445531333</v>
      </c>
      <c r="AQ81" s="18"/>
      <c r="AR81" s="18"/>
      <c r="AS81" s="18"/>
      <c r="AT81" s="19" t="str">
        <f t="shared" si="98"/>
        <v xml:space="preserve"> </v>
      </c>
      <c r="AU81" s="19" t="str">
        <f t="shared" si="99"/>
        <v xml:space="preserve"> </v>
      </c>
      <c r="AV81" s="18">
        <f t="shared" ref="AV81:AV85" si="157">BA81+BF81+BK81+BP81+BU81+BZ81+CE81+CJ81+CY81+DD81+DI81+DQ81+DV81</f>
        <v>0</v>
      </c>
      <c r="AW81" s="18">
        <f t="shared" si="155"/>
        <v>0</v>
      </c>
      <c r="AX81" s="18">
        <v>38313</v>
      </c>
      <c r="AY81" s="19" t="str">
        <f t="shared" si="148"/>
        <v xml:space="preserve"> </v>
      </c>
      <c r="AZ81" s="19">
        <f t="shared" si="149"/>
        <v>0</v>
      </c>
      <c r="BA81" s="18"/>
      <c r="BB81" s="18"/>
      <c r="BC81" s="18"/>
      <c r="BD81" s="19" t="str">
        <f t="shared" si="100"/>
        <v xml:space="preserve"> </v>
      </c>
      <c r="BE81" s="19" t="str">
        <f t="shared" si="101"/>
        <v xml:space="preserve"> </v>
      </c>
      <c r="BF81" s="18"/>
      <c r="BG81" s="18"/>
      <c r="BH81" s="18"/>
      <c r="BI81" s="19" t="str">
        <f t="shared" si="102"/>
        <v xml:space="preserve"> </v>
      </c>
      <c r="BJ81" s="19" t="str">
        <f t="shared" si="103"/>
        <v xml:space="preserve"> </v>
      </c>
      <c r="BK81" s="18"/>
      <c r="BL81" s="18"/>
      <c r="BM81" s="18"/>
      <c r="BN81" s="19" t="str">
        <f t="shared" si="104"/>
        <v xml:space="preserve"> </v>
      </c>
      <c r="BO81" s="19" t="str">
        <f t="shared" si="105"/>
        <v xml:space="preserve"> </v>
      </c>
      <c r="BP81" s="18"/>
      <c r="BQ81" s="18"/>
      <c r="BR81" s="18"/>
      <c r="BS81" s="19" t="str">
        <f t="shared" si="106"/>
        <v xml:space="preserve"> </v>
      </c>
      <c r="BT81" s="19" t="str">
        <f t="shared" si="107"/>
        <v xml:space="preserve"> </v>
      </c>
      <c r="BU81" s="18"/>
      <c r="BV81" s="18"/>
      <c r="BW81" s="18"/>
      <c r="BX81" s="19" t="str">
        <f t="shared" si="108"/>
        <v xml:space="preserve"> </v>
      </c>
      <c r="BY81" s="19" t="str">
        <f t="shared" si="109"/>
        <v xml:space="preserve"> </v>
      </c>
      <c r="BZ81" s="18"/>
      <c r="CA81" s="18"/>
      <c r="CB81" s="18"/>
      <c r="CC81" s="19" t="str">
        <f t="shared" si="110"/>
        <v xml:space="preserve"> </v>
      </c>
      <c r="CD81" s="19" t="str">
        <f t="shared" si="111"/>
        <v xml:space="preserve"> </v>
      </c>
      <c r="CE81" s="18"/>
      <c r="CF81" s="18"/>
      <c r="CG81" s="18"/>
      <c r="CH81" s="19" t="str">
        <f t="shared" si="112"/>
        <v xml:space="preserve"> </v>
      </c>
      <c r="CI81" s="19" t="str">
        <f t="shared" si="113"/>
        <v xml:space="preserve"> </v>
      </c>
      <c r="CJ81" s="18">
        <f t="shared" si="156"/>
        <v>0</v>
      </c>
      <c r="CK81" s="18">
        <f t="shared" si="156"/>
        <v>0</v>
      </c>
      <c r="CL81" s="18">
        <v>0</v>
      </c>
      <c r="CM81" s="19" t="str">
        <f t="shared" si="114"/>
        <v xml:space="preserve"> </v>
      </c>
      <c r="CN81" s="19" t="str">
        <f t="shared" si="115"/>
        <v xml:space="preserve"> </v>
      </c>
      <c r="CO81" s="18"/>
      <c r="CP81" s="18"/>
      <c r="CQ81" s="18"/>
      <c r="CR81" s="19" t="str">
        <f t="shared" si="116"/>
        <v xml:space="preserve"> </v>
      </c>
      <c r="CS81" s="19" t="str">
        <f t="shared" si="117"/>
        <v xml:space="preserve"> </v>
      </c>
      <c r="CT81" s="18"/>
      <c r="CU81" s="18"/>
      <c r="CV81" s="18"/>
      <c r="CW81" s="19" t="str">
        <f t="shared" si="118"/>
        <v xml:space="preserve"> </v>
      </c>
      <c r="CX81" s="19" t="str">
        <f t="shared" si="119"/>
        <v xml:space="preserve"> </v>
      </c>
      <c r="CY81" s="18"/>
      <c r="CZ81" s="18"/>
      <c r="DA81" s="18"/>
      <c r="DB81" s="19" t="str">
        <f t="shared" si="120"/>
        <v xml:space="preserve"> </v>
      </c>
      <c r="DC81" s="19" t="str">
        <f t="shared" si="121"/>
        <v xml:space="preserve"> </v>
      </c>
      <c r="DD81" s="18"/>
      <c r="DE81" s="18"/>
      <c r="DF81" s="18"/>
      <c r="DG81" s="19" t="str">
        <f t="shared" si="122"/>
        <v xml:space="preserve"> </v>
      </c>
      <c r="DH81" s="19" t="str">
        <f t="shared" si="123"/>
        <v xml:space="preserve"> </v>
      </c>
      <c r="DI81" s="18"/>
      <c r="DJ81" s="18"/>
      <c r="DK81" s="18"/>
      <c r="DL81" s="19" t="str">
        <f t="shared" si="124"/>
        <v xml:space="preserve"> </v>
      </c>
      <c r="DM81" s="19" t="str">
        <f t="shared" si="125"/>
        <v xml:space="preserve"> </v>
      </c>
      <c r="DN81" s="18"/>
      <c r="DO81" s="18"/>
      <c r="DP81" s="19" t="str">
        <f t="shared" si="153"/>
        <v xml:space="preserve"> </v>
      </c>
      <c r="DQ81" s="18"/>
      <c r="DR81" s="18"/>
      <c r="DS81" s="18"/>
      <c r="DT81" s="19" t="str">
        <f t="shared" si="126"/>
        <v xml:space="preserve"> </v>
      </c>
      <c r="DU81" s="19" t="str">
        <f t="shared" si="127"/>
        <v xml:space="preserve"> </v>
      </c>
      <c r="DV81" s="18"/>
      <c r="DW81" s="18"/>
      <c r="DX81" s="18">
        <v>38313</v>
      </c>
      <c r="DY81" s="19" t="str">
        <f t="shared" si="129"/>
        <v xml:space="preserve"> </v>
      </c>
      <c r="DZ81" s="19">
        <f t="shared" si="128"/>
        <v>0</v>
      </c>
    </row>
    <row r="82" spans="1:130" s="21" customFormat="1" ht="15.75" customHeight="1" outlineLevel="1" x14ac:dyDescent="0.25">
      <c r="A82" s="16">
        <f t="shared" ref="A82:A85" si="158">A81+1</f>
        <v>89</v>
      </c>
      <c r="B82" s="17" t="s">
        <v>111</v>
      </c>
      <c r="C82" s="18">
        <v>1632474.99</v>
      </c>
      <c r="D82" s="18">
        <v>523340.97</v>
      </c>
      <c r="E82" s="18">
        <v>463888.58000000007</v>
      </c>
      <c r="F82" s="19">
        <f t="shared" si="144"/>
        <v>0.32058130948762648</v>
      </c>
      <c r="G82" s="19">
        <f t="shared" si="145"/>
        <v>1.1281609260568559</v>
      </c>
      <c r="H82" s="18"/>
      <c r="I82" s="18"/>
      <c r="J82" s="18">
        <v>408373.38000000006</v>
      </c>
      <c r="K82" s="19" t="str">
        <f t="shared" si="146"/>
        <v xml:space="preserve"> </v>
      </c>
      <c r="L82" s="19">
        <f t="shared" si="147"/>
        <v>0</v>
      </c>
      <c r="M82" s="18">
        <v>790845</v>
      </c>
      <c r="N82" s="18">
        <v>309899.06</v>
      </c>
      <c r="O82" s="18">
        <v>291188.51</v>
      </c>
      <c r="P82" s="19">
        <f t="shared" si="86"/>
        <v>0.39185815172378913</v>
      </c>
      <c r="Q82" s="19">
        <f t="shared" si="87"/>
        <v>1.0642557977304805</v>
      </c>
      <c r="R82" s="18"/>
      <c r="S82" s="18"/>
      <c r="T82" s="18"/>
      <c r="U82" s="19" t="str">
        <f t="shared" si="88"/>
        <v xml:space="preserve"> </v>
      </c>
      <c r="V82" s="19" t="str">
        <f t="shared" si="89"/>
        <v xml:space="preserve"> </v>
      </c>
      <c r="W82" s="18"/>
      <c r="X82" s="18"/>
      <c r="Y82" s="18"/>
      <c r="Z82" s="19" t="str">
        <f t="shared" si="90"/>
        <v xml:space="preserve"> </v>
      </c>
      <c r="AA82" s="19" t="str">
        <f t="shared" si="91"/>
        <v xml:space="preserve"> </v>
      </c>
      <c r="AB82" s="18"/>
      <c r="AC82" s="18"/>
      <c r="AD82" s="18">
        <v>21470.7</v>
      </c>
      <c r="AE82" s="19" t="str">
        <f t="shared" si="92"/>
        <v xml:space="preserve"> </v>
      </c>
      <c r="AF82" s="19">
        <f t="shared" si="93"/>
        <v>0</v>
      </c>
      <c r="AG82" s="18">
        <v>200000</v>
      </c>
      <c r="AH82" s="18">
        <v>2985.81</v>
      </c>
      <c r="AI82" s="18">
        <v>22814.959999999999</v>
      </c>
      <c r="AJ82" s="19">
        <f t="shared" si="94"/>
        <v>1.4929049999999999E-2</v>
      </c>
      <c r="AK82" s="19">
        <f t="shared" si="95"/>
        <v>0.13087070939418696</v>
      </c>
      <c r="AL82" s="18">
        <v>350000</v>
      </c>
      <c r="AM82" s="18">
        <v>39425.879999999997</v>
      </c>
      <c r="AN82" s="18">
        <v>72899.210000000006</v>
      </c>
      <c r="AO82" s="19">
        <f t="shared" si="96"/>
        <v>0.11264537142857142</v>
      </c>
      <c r="AP82" s="19">
        <f t="shared" si="97"/>
        <v>0.54082725999362669</v>
      </c>
      <c r="AQ82" s="18"/>
      <c r="AR82" s="18"/>
      <c r="AS82" s="18"/>
      <c r="AT82" s="19" t="str">
        <f t="shared" si="98"/>
        <v xml:space="preserve"> </v>
      </c>
      <c r="AU82" s="19" t="str">
        <f t="shared" si="99"/>
        <v xml:space="preserve"> </v>
      </c>
      <c r="AV82" s="18">
        <f t="shared" si="157"/>
        <v>0</v>
      </c>
      <c r="AW82" s="18">
        <f t="shared" si="155"/>
        <v>0</v>
      </c>
      <c r="AX82" s="18">
        <v>55515.199999999997</v>
      </c>
      <c r="AY82" s="19" t="str">
        <f t="shared" si="148"/>
        <v xml:space="preserve"> </v>
      </c>
      <c r="AZ82" s="19">
        <f t="shared" si="149"/>
        <v>0</v>
      </c>
      <c r="BA82" s="18"/>
      <c r="BB82" s="18"/>
      <c r="BC82" s="18"/>
      <c r="BD82" s="19" t="str">
        <f t="shared" si="100"/>
        <v xml:space="preserve"> </v>
      </c>
      <c r="BE82" s="19" t="str">
        <f t="shared" si="101"/>
        <v xml:space="preserve"> </v>
      </c>
      <c r="BF82" s="18"/>
      <c r="BG82" s="18"/>
      <c r="BH82" s="18">
        <v>19509.38</v>
      </c>
      <c r="BI82" s="19" t="str">
        <f t="shared" si="102"/>
        <v xml:space="preserve"> </v>
      </c>
      <c r="BJ82" s="19">
        <f t="shared" si="103"/>
        <v>0</v>
      </c>
      <c r="BK82" s="18"/>
      <c r="BL82" s="18"/>
      <c r="BM82" s="18"/>
      <c r="BN82" s="19" t="str">
        <f t="shared" si="104"/>
        <v xml:space="preserve"> </v>
      </c>
      <c r="BO82" s="19" t="str">
        <f t="shared" si="105"/>
        <v xml:space="preserve"> </v>
      </c>
      <c r="BP82" s="18"/>
      <c r="BQ82" s="18"/>
      <c r="BR82" s="18"/>
      <c r="BS82" s="19" t="str">
        <f t="shared" si="106"/>
        <v xml:space="preserve"> </v>
      </c>
      <c r="BT82" s="19" t="str">
        <f t="shared" si="107"/>
        <v xml:space="preserve"> </v>
      </c>
      <c r="BU82" s="18"/>
      <c r="BV82" s="18"/>
      <c r="BW82" s="18"/>
      <c r="BX82" s="19" t="str">
        <f t="shared" si="108"/>
        <v xml:space="preserve"> </v>
      </c>
      <c r="BY82" s="19" t="str">
        <f t="shared" si="109"/>
        <v xml:space="preserve"> </v>
      </c>
      <c r="BZ82" s="18"/>
      <c r="CA82" s="18"/>
      <c r="CB82" s="18">
        <v>12831.68</v>
      </c>
      <c r="CC82" s="19" t="str">
        <f t="shared" si="110"/>
        <v xml:space="preserve"> </v>
      </c>
      <c r="CD82" s="19">
        <f t="shared" si="111"/>
        <v>0</v>
      </c>
      <c r="CE82" s="18"/>
      <c r="CF82" s="18"/>
      <c r="CG82" s="18"/>
      <c r="CH82" s="19" t="str">
        <f t="shared" si="112"/>
        <v xml:space="preserve"> </v>
      </c>
      <c r="CI82" s="19" t="str">
        <f t="shared" si="113"/>
        <v xml:space="preserve"> </v>
      </c>
      <c r="CJ82" s="18">
        <f t="shared" si="156"/>
        <v>0</v>
      </c>
      <c r="CK82" s="18">
        <f t="shared" si="156"/>
        <v>0</v>
      </c>
      <c r="CL82" s="18">
        <v>0</v>
      </c>
      <c r="CM82" s="19" t="str">
        <f t="shared" si="114"/>
        <v xml:space="preserve"> </v>
      </c>
      <c r="CN82" s="19" t="str">
        <f t="shared" si="115"/>
        <v xml:space="preserve"> </v>
      </c>
      <c r="CO82" s="18"/>
      <c r="CP82" s="18"/>
      <c r="CQ82" s="18"/>
      <c r="CR82" s="19" t="str">
        <f t="shared" si="116"/>
        <v xml:space="preserve"> </v>
      </c>
      <c r="CS82" s="19" t="str">
        <f t="shared" si="117"/>
        <v xml:space="preserve"> </v>
      </c>
      <c r="CT82" s="18"/>
      <c r="CU82" s="18"/>
      <c r="CV82" s="18"/>
      <c r="CW82" s="19" t="str">
        <f t="shared" si="118"/>
        <v xml:space="preserve"> </v>
      </c>
      <c r="CX82" s="19" t="str">
        <f t="shared" si="119"/>
        <v xml:space="preserve"> </v>
      </c>
      <c r="CY82" s="18"/>
      <c r="CZ82" s="18"/>
      <c r="DA82" s="18"/>
      <c r="DB82" s="19" t="str">
        <f t="shared" si="120"/>
        <v xml:space="preserve"> </v>
      </c>
      <c r="DC82" s="19" t="str">
        <f t="shared" si="121"/>
        <v xml:space="preserve"> </v>
      </c>
      <c r="DD82" s="18"/>
      <c r="DE82" s="18"/>
      <c r="DF82" s="18"/>
      <c r="DG82" s="19" t="str">
        <f t="shared" si="122"/>
        <v xml:space="preserve"> </v>
      </c>
      <c r="DH82" s="19" t="str">
        <f t="shared" si="123"/>
        <v xml:space="preserve"> </v>
      </c>
      <c r="DI82" s="18"/>
      <c r="DJ82" s="18"/>
      <c r="DK82" s="18"/>
      <c r="DL82" s="19" t="str">
        <f t="shared" si="124"/>
        <v xml:space="preserve"> </v>
      </c>
      <c r="DM82" s="19" t="str">
        <f t="shared" si="125"/>
        <v xml:space="preserve"> </v>
      </c>
      <c r="DN82" s="18"/>
      <c r="DO82" s="18"/>
      <c r="DP82" s="19" t="str">
        <f t="shared" si="153"/>
        <v xml:space="preserve"> </v>
      </c>
      <c r="DQ82" s="18"/>
      <c r="DR82" s="18"/>
      <c r="DS82" s="18"/>
      <c r="DT82" s="19" t="str">
        <f t="shared" si="126"/>
        <v xml:space="preserve"> </v>
      </c>
      <c r="DU82" s="19" t="str">
        <f t="shared" si="127"/>
        <v xml:space="preserve"> </v>
      </c>
      <c r="DV82" s="18"/>
      <c r="DW82" s="18"/>
      <c r="DX82" s="18">
        <v>23174.14</v>
      </c>
      <c r="DY82" s="19" t="str">
        <f t="shared" si="129"/>
        <v xml:space="preserve"> </v>
      </c>
      <c r="DZ82" s="19">
        <f t="shared" si="128"/>
        <v>0</v>
      </c>
    </row>
    <row r="83" spans="1:130" s="21" customFormat="1" ht="15.75" customHeight="1" outlineLevel="1" x14ac:dyDescent="0.25">
      <c r="A83" s="16">
        <f t="shared" si="158"/>
        <v>90</v>
      </c>
      <c r="B83" s="17" t="s">
        <v>112</v>
      </c>
      <c r="C83" s="18">
        <v>1718796.82</v>
      </c>
      <c r="D83" s="18">
        <v>724636.30999999994</v>
      </c>
      <c r="E83" s="18">
        <v>841137.90999999992</v>
      </c>
      <c r="F83" s="19">
        <f t="shared" si="144"/>
        <v>0.42159509580661192</v>
      </c>
      <c r="G83" s="19">
        <f t="shared" si="145"/>
        <v>0.86149524517329157</v>
      </c>
      <c r="H83" s="18"/>
      <c r="I83" s="18"/>
      <c r="J83" s="18">
        <v>841137.90999999992</v>
      </c>
      <c r="K83" s="19" t="str">
        <f t="shared" si="146"/>
        <v xml:space="preserve"> </v>
      </c>
      <c r="L83" s="19">
        <f t="shared" si="147"/>
        <v>0</v>
      </c>
      <c r="M83" s="18">
        <v>500360</v>
      </c>
      <c r="N83" s="18">
        <v>239031.16</v>
      </c>
      <c r="O83" s="18">
        <v>199782.39</v>
      </c>
      <c r="P83" s="19">
        <f t="shared" si="86"/>
        <v>0.47771836277879925</v>
      </c>
      <c r="Q83" s="19">
        <f t="shared" si="87"/>
        <v>1.1964576056978795</v>
      </c>
      <c r="R83" s="18"/>
      <c r="S83" s="18"/>
      <c r="T83" s="18"/>
      <c r="U83" s="19" t="str">
        <f t="shared" si="88"/>
        <v xml:space="preserve"> </v>
      </c>
      <c r="V83" s="19" t="str">
        <f t="shared" si="89"/>
        <v xml:space="preserve"> </v>
      </c>
      <c r="W83" s="18"/>
      <c r="X83" s="18"/>
      <c r="Y83" s="18"/>
      <c r="Z83" s="19" t="str">
        <f t="shared" si="90"/>
        <v xml:space="preserve"> </v>
      </c>
      <c r="AA83" s="19" t="str">
        <f t="shared" si="91"/>
        <v xml:space="preserve"> </v>
      </c>
      <c r="AB83" s="18"/>
      <c r="AC83" s="18"/>
      <c r="AD83" s="18">
        <v>126777.3</v>
      </c>
      <c r="AE83" s="19" t="str">
        <f t="shared" si="92"/>
        <v xml:space="preserve"> </v>
      </c>
      <c r="AF83" s="19">
        <f t="shared" si="93"/>
        <v>0</v>
      </c>
      <c r="AG83" s="18">
        <v>80000</v>
      </c>
      <c r="AH83" s="18">
        <v>10043.6</v>
      </c>
      <c r="AI83" s="18">
        <v>11323.3</v>
      </c>
      <c r="AJ83" s="19">
        <f t="shared" si="94"/>
        <v>0.12554500000000002</v>
      </c>
      <c r="AK83" s="19">
        <f t="shared" si="95"/>
        <v>0.88698524281790658</v>
      </c>
      <c r="AL83" s="18">
        <v>900000</v>
      </c>
      <c r="AM83" s="18">
        <v>366478.97</v>
      </c>
      <c r="AN83" s="18">
        <v>503254.92</v>
      </c>
      <c r="AO83" s="19">
        <f t="shared" si="96"/>
        <v>0.40719885555555552</v>
      </c>
      <c r="AP83" s="19">
        <f t="shared" si="97"/>
        <v>0.72821736149146832</v>
      </c>
      <c r="AQ83" s="18"/>
      <c r="AR83" s="18"/>
      <c r="AS83" s="18"/>
      <c r="AT83" s="19" t="str">
        <f t="shared" si="98"/>
        <v xml:space="preserve"> </v>
      </c>
      <c r="AU83" s="19" t="str">
        <f t="shared" si="99"/>
        <v xml:space="preserve"> </v>
      </c>
      <c r="AV83" s="18">
        <f t="shared" si="157"/>
        <v>0</v>
      </c>
      <c r="AW83" s="18">
        <f t="shared" si="155"/>
        <v>0</v>
      </c>
      <c r="AX83" s="18">
        <v>0</v>
      </c>
      <c r="AY83" s="19" t="str">
        <f t="shared" si="148"/>
        <v xml:space="preserve"> </v>
      </c>
      <c r="AZ83" s="19" t="str">
        <f t="shared" si="149"/>
        <v xml:space="preserve"> </v>
      </c>
      <c r="BA83" s="18"/>
      <c r="BB83" s="18"/>
      <c r="BC83" s="18"/>
      <c r="BD83" s="19" t="str">
        <f t="shared" si="100"/>
        <v xml:space="preserve"> </v>
      </c>
      <c r="BE83" s="19" t="str">
        <f t="shared" si="101"/>
        <v xml:space="preserve"> </v>
      </c>
      <c r="BF83" s="18"/>
      <c r="BG83" s="18"/>
      <c r="BH83" s="18"/>
      <c r="BI83" s="19" t="str">
        <f t="shared" si="102"/>
        <v xml:space="preserve"> </v>
      </c>
      <c r="BJ83" s="19" t="str">
        <f t="shared" si="103"/>
        <v xml:space="preserve"> </v>
      </c>
      <c r="BK83" s="18"/>
      <c r="BL83" s="18"/>
      <c r="BM83" s="18"/>
      <c r="BN83" s="19" t="str">
        <f t="shared" si="104"/>
        <v xml:space="preserve"> </v>
      </c>
      <c r="BO83" s="19" t="str">
        <f t="shared" si="105"/>
        <v xml:space="preserve"> </v>
      </c>
      <c r="BP83" s="18"/>
      <c r="BQ83" s="18"/>
      <c r="BR83" s="18"/>
      <c r="BS83" s="19" t="str">
        <f t="shared" si="106"/>
        <v xml:space="preserve"> </v>
      </c>
      <c r="BT83" s="19" t="str">
        <f t="shared" si="107"/>
        <v xml:space="preserve"> </v>
      </c>
      <c r="BU83" s="18"/>
      <c r="BV83" s="18"/>
      <c r="BW83" s="18"/>
      <c r="BX83" s="19" t="str">
        <f t="shared" si="108"/>
        <v xml:space="preserve"> </v>
      </c>
      <c r="BY83" s="19" t="str">
        <f t="shared" si="109"/>
        <v xml:space="preserve"> </v>
      </c>
      <c r="BZ83" s="18"/>
      <c r="CA83" s="18"/>
      <c r="CB83" s="18"/>
      <c r="CC83" s="19" t="str">
        <f t="shared" si="110"/>
        <v xml:space="preserve"> </v>
      </c>
      <c r="CD83" s="19" t="str">
        <f t="shared" si="111"/>
        <v xml:space="preserve"> </v>
      </c>
      <c r="CE83" s="18"/>
      <c r="CF83" s="18"/>
      <c r="CG83" s="18"/>
      <c r="CH83" s="19" t="str">
        <f t="shared" si="112"/>
        <v xml:space="preserve"> </v>
      </c>
      <c r="CI83" s="19" t="str">
        <f t="shared" si="113"/>
        <v xml:space="preserve"> </v>
      </c>
      <c r="CJ83" s="18">
        <f t="shared" si="156"/>
        <v>0</v>
      </c>
      <c r="CK83" s="18">
        <f t="shared" si="156"/>
        <v>0</v>
      </c>
      <c r="CL83" s="18">
        <v>0</v>
      </c>
      <c r="CM83" s="19" t="str">
        <f t="shared" si="114"/>
        <v xml:space="preserve"> </v>
      </c>
      <c r="CN83" s="19" t="str">
        <f t="shared" si="115"/>
        <v xml:space="preserve"> </v>
      </c>
      <c r="CO83" s="18"/>
      <c r="CP83" s="18"/>
      <c r="CQ83" s="18"/>
      <c r="CR83" s="19" t="str">
        <f t="shared" si="116"/>
        <v xml:space="preserve"> </v>
      </c>
      <c r="CS83" s="19" t="str">
        <f t="shared" si="117"/>
        <v xml:space="preserve"> </v>
      </c>
      <c r="CT83" s="18"/>
      <c r="CU83" s="18"/>
      <c r="CV83" s="18"/>
      <c r="CW83" s="19" t="str">
        <f t="shared" si="118"/>
        <v xml:space="preserve"> </v>
      </c>
      <c r="CX83" s="19" t="str">
        <f t="shared" si="119"/>
        <v xml:space="preserve"> </v>
      </c>
      <c r="CY83" s="18"/>
      <c r="CZ83" s="18"/>
      <c r="DA83" s="18"/>
      <c r="DB83" s="19" t="str">
        <f t="shared" si="120"/>
        <v xml:space="preserve"> </v>
      </c>
      <c r="DC83" s="19" t="str">
        <f t="shared" si="121"/>
        <v xml:space="preserve"> </v>
      </c>
      <c r="DD83" s="18"/>
      <c r="DE83" s="18"/>
      <c r="DF83" s="18"/>
      <c r="DG83" s="19" t="str">
        <f t="shared" si="122"/>
        <v xml:space="preserve"> </v>
      </c>
      <c r="DH83" s="19" t="str">
        <f t="shared" si="123"/>
        <v xml:space="preserve"> </v>
      </c>
      <c r="DI83" s="18"/>
      <c r="DJ83" s="18"/>
      <c r="DK83" s="18"/>
      <c r="DL83" s="19" t="str">
        <f t="shared" si="124"/>
        <v xml:space="preserve"> </v>
      </c>
      <c r="DM83" s="19" t="str">
        <f t="shared" si="125"/>
        <v xml:space="preserve"> </v>
      </c>
      <c r="DN83" s="18"/>
      <c r="DO83" s="18"/>
      <c r="DP83" s="19" t="str">
        <f t="shared" si="153"/>
        <v xml:space="preserve"> </v>
      </c>
      <c r="DQ83" s="18"/>
      <c r="DR83" s="18"/>
      <c r="DS83" s="18"/>
      <c r="DT83" s="19" t="str">
        <f t="shared" si="126"/>
        <v xml:space="preserve"> </v>
      </c>
      <c r="DU83" s="19" t="str">
        <f t="shared" si="127"/>
        <v xml:space="preserve"> </v>
      </c>
      <c r="DV83" s="18"/>
      <c r="DW83" s="18"/>
      <c r="DX83" s="18"/>
      <c r="DY83" s="19" t="str">
        <f t="shared" si="129"/>
        <v xml:space="preserve"> </v>
      </c>
      <c r="DZ83" s="19" t="str">
        <f t="shared" si="128"/>
        <v xml:space="preserve"> </v>
      </c>
    </row>
    <row r="84" spans="1:130" s="21" customFormat="1" ht="15.75" customHeight="1" outlineLevel="1" x14ac:dyDescent="0.25">
      <c r="A84" s="16">
        <f t="shared" si="158"/>
        <v>91</v>
      </c>
      <c r="B84" s="17" t="s">
        <v>113</v>
      </c>
      <c r="C84" s="18">
        <v>553806.64</v>
      </c>
      <c r="D84" s="18">
        <v>275865.39</v>
      </c>
      <c r="E84" s="18">
        <v>246004.23</v>
      </c>
      <c r="F84" s="19">
        <f t="shared" si="144"/>
        <v>0.49812582601032013</v>
      </c>
      <c r="G84" s="19">
        <f t="shared" si="145"/>
        <v>1.1213847420428502</v>
      </c>
      <c r="H84" s="18"/>
      <c r="I84" s="18"/>
      <c r="J84" s="18">
        <v>179105.64</v>
      </c>
      <c r="K84" s="19" t="str">
        <f t="shared" si="146"/>
        <v xml:space="preserve"> </v>
      </c>
      <c r="L84" s="19">
        <f t="shared" si="147"/>
        <v>0</v>
      </c>
      <c r="M84" s="18">
        <v>295922</v>
      </c>
      <c r="N84" s="18">
        <v>146441.01</v>
      </c>
      <c r="O84" s="18">
        <v>119019.48</v>
      </c>
      <c r="P84" s="19">
        <f t="shared" si="86"/>
        <v>0.49486354512337716</v>
      </c>
      <c r="Q84" s="19">
        <f t="shared" si="87"/>
        <v>1.2303953100786529</v>
      </c>
      <c r="R84" s="18"/>
      <c r="S84" s="18"/>
      <c r="T84" s="18"/>
      <c r="U84" s="19" t="str">
        <f t="shared" si="88"/>
        <v xml:space="preserve"> </v>
      </c>
      <c r="V84" s="19" t="str">
        <f t="shared" si="89"/>
        <v xml:space="preserve"> </v>
      </c>
      <c r="W84" s="18"/>
      <c r="X84" s="18"/>
      <c r="Y84" s="18"/>
      <c r="Z84" s="19" t="str">
        <f t="shared" si="90"/>
        <v xml:space="preserve"> </v>
      </c>
      <c r="AA84" s="19" t="str">
        <f t="shared" si="91"/>
        <v xml:space="preserve"> </v>
      </c>
      <c r="AB84" s="18"/>
      <c r="AC84" s="18"/>
      <c r="AD84" s="18"/>
      <c r="AE84" s="19" t="str">
        <f t="shared" si="92"/>
        <v xml:space="preserve"> </v>
      </c>
      <c r="AF84" s="19" t="str">
        <f t="shared" si="93"/>
        <v xml:space="preserve"> </v>
      </c>
      <c r="AG84" s="18">
        <v>100000</v>
      </c>
      <c r="AH84" s="18">
        <v>30524.67</v>
      </c>
      <c r="AI84" s="18">
        <v>31697.47</v>
      </c>
      <c r="AJ84" s="19">
        <f t="shared" si="94"/>
        <v>0.30524669999999998</v>
      </c>
      <c r="AK84" s="19">
        <f t="shared" si="95"/>
        <v>0.96300020159337629</v>
      </c>
      <c r="AL84" s="18">
        <v>70000</v>
      </c>
      <c r="AM84" s="18">
        <v>17399.71</v>
      </c>
      <c r="AN84" s="18">
        <v>28388.69</v>
      </c>
      <c r="AO84" s="19">
        <f t="shared" si="96"/>
        <v>0.24856728571428571</v>
      </c>
      <c r="AP84" s="19">
        <f t="shared" si="97"/>
        <v>0.61290992997563465</v>
      </c>
      <c r="AQ84" s="18"/>
      <c r="AR84" s="18"/>
      <c r="AS84" s="18"/>
      <c r="AT84" s="19" t="str">
        <f t="shared" si="98"/>
        <v xml:space="preserve"> </v>
      </c>
      <c r="AU84" s="19" t="str">
        <f t="shared" si="99"/>
        <v xml:space="preserve"> </v>
      </c>
      <c r="AV84" s="18">
        <f t="shared" si="157"/>
        <v>0</v>
      </c>
      <c r="AW84" s="18">
        <f t="shared" si="155"/>
        <v>0</v>
      </c>
      <c r="AX84" s="18">
        <v>66898.59</v>
      </c>
      <c r="AY84" s="19" t="str">
        <f t="shared" si="148"/>
        <v xml:space="preserve"> </v>
      </c>
      <c r="AZ84" s="19">
        <f t="shared" si="149"/>
        <v>0</v>
      </c>
      <c r="BA84" s="18"/>
      <c r="BB84" s="18"/>
      <c r="BC84" s="18"/>
      <c r="BD84" s="19" t="str">
        <f t="shared" si="100"/>
        <v xml:space="preserve"> </v>
      </c>
      <c r="BE84" s="19" t="str">
        <f t="shared" si="101"/>
        <v xml:space="preserve"> </v>
      </c>
      <c r="BF84" s="18"/>
      <c r="BG84" s="18"/>
      <c r="BH84" s="18"/>
      <c r="BI84" s="19" t="str">
        <f t="shared" si="102"/>
        <v xml:space="preserve"> </v>
      </c>
      <c r="BJ84" s="19" t="str">
        <f t="shared" si="103"/>
        <v xml:space="preserve"> </v>
      </c>
      <c r="BK84" s="18"/>
      <c r="BL84" s="18"/>
      <c r="BM84" s="18"/>
      <c r="BN84" s="19" t="str">
        <f t="shared" si="104"/>
        <v xml:space="preserve"> </v>
      </c>
      <c r="BO84" s="19" t="str">
        <f t="shared" si="105"/>
        <v xml:space="preserve"> </v>
      </c>
      <c r="BP84" s="18"/>
      <c r="BQ84" s="18"/>
      <c r="BR84" s="18"/>
      <c r="BS84" s="19" t="str">
        <f t="shared" si="106"/>
        <v xml:space="preserve"> </v>
      </c>
      <c r="BT84" s="19" t="str">
        <f t="shared" si="107"/>
        <v xml:space="preserve"> </v>
      </c>
      <c r="BU84" s="18"/>
      <c r="BV84" s="18"/>
      <c r="BW84" s="18"/>
      <c r="BX84" s="19" t="str">
        <f t="shared" si="108"/>
        <v xml:space="preserve"> </v>
      </c>
      <c r="BY84" s="19" t="str">
        <f t="shared" si="109"/>
        <v xml:space="preserve"> </v>
      </c>
      <c r="BZ84" s="18"/>
      <c r="CA84" s="18"/>
      <c r="CB84" s="18">
        <v>7080</v>
      </c>
      <c r="CC84" s="19" t="str">
        <f t="shared" si="110"/>
        <v xml:space="preserve"> </v>
      </c>
      <c r="CD84" s="19">
        <f t="shared" si="111"/>
        <v>0</v>
      </c>
      <c r="CE84" s="18"/>
      <c r="CF84" s="18"/>
      <c r="CG84" s="18"/>
      <c r="CH84" s="19" t="str">
        <f t="shared" si="112"/>
        <v xml:space="preserve"> </v>
      </c>
      <c r="CI84" s="19" t="str">
        <f t="shared" si="113"/>
        <v xml:space="preserve"> </v>
      </c>
      <c r="CJ84" s="18">
        <f t="shared" si="156"/>
        <v>0</v>
      </c>
      <c r="CK84" s="18">
        <f t="shared" si="156"/>
        <v>0</v>
      </c>
      <c r="CL84" s="18">
        <v>59818.59</v>
      </c>
      <c r="CM84" s="19" t="str">
        <f t="shared" si="114"/>
        <v xml:space="preserve"> </v>
      </c>
      <c r="CN84" s="19">
        <f t="shared" si="115"/>
        <v>0</v>
      </c>
      <c r="CO84" s="18"/>
      <c r="CP84" s="18"/>
      <c r="CQ84" s="18"/>
      <c r="CR84" s="19" t="str">
        <f t="shared" si="116"/>
        <v xml:space="preserve"> </v>
      </c>
      <c r="CS84" s="19" t="str">
        <f t="shared" si="117"/>
        <v xml:space="preserve"> </v>
      </c>
      <c r="CT84" s="18"/>
      <c r="CU84" s="18"/>
      <c r="CV84" s="18">
        <v>59818.59</v>
      </c>
      <c r="CW84" s="19" t="str">
        <f t="shared" si="118"/>
        <v xml:space="preserve"> </v>
      </c>
      <c r="CX84" s="19">
        <f t="shared" si="119"/>
        <v>0</v>
      </c>
      <c r="CY84" s="18"/>
      <c r="CZ84" s="18"/>
      <c r="DA84" s="18"/>
      <c r="DB84" s="19" t="str">
        <f t="shared" si="120"/>
        <v xml:space="preserve"> </v>
      </c>
      <c r="DC84" s="19" t="str">
        <f t="shared" si="121"/>
        <v xml:space="preserve"> </v>
      </c>
      <c r="DD84" s="18"/>
      <c r="DE84" s="18"/>
      <c r="DF84" s="18"/>
      <c r="DG84" s="19" t="str">
        <f t="shared" si="122"/>
        <v xml:space="preserve"> </v>
      </c>
      <c r="DH84" s="19" t="str">
        <f t="shared" si="123"/>
        <v xml:space="preserve"> </v>
      </c>
      <c r="DI84" s="18"/>
      <c r="DJ84" s="18"/>
      <c r="DK84" s="18"/>
      <c r="DL84" s="19" t="str">
        <f t="shared" si="124"/>
        <v xml:space="preserve"> </v>
      </c>
      <c r="DM84" s="19" t="str">
        <f t="shared" si="125"/>
        <v xml:space="preserve"> </v>
      </c>
      <c r="DN84" s="18"/>
      <c r="DO84" s="18"/>
      <c r="DP84" s="19"/>
      <c r="DQ84" s="18"/>
      <c r="DR84" s="18"/>
      <c r="DS84" s="18"/>
      <c r="DT84" s="19" t="str">
        <f t="shared" si="126"/>
        <v xml:space="preserve"> </v>
      </c>
      <c r="DU84" s="19" t="str">
        <f t="shared" si="127"/>
        <v xml:space="preserve"> </v>
      </c>
      <c r="DV84" s="18"/>
      <c r="DW84" s="18"/>
      <c r="DX84" s="18"/>
      <c r="DY84" s="19" t="str">
        <f t="shared" si="129"/>
        <v xml:space="preserve"> </v>
      </c>
      <c r="DZ84" s="19" t="str">
        <f t="shared" si="128"/>
        <v xml:space="preserve"> </v>
      </c>
    </row>
    <row r="85" spans="1:130" s="21" customFormat="1" ht="16.5" customHeight="1" outlineLevel="1" x14ac:dyDescent="0.25">
      <c r="A85" s="16">
        <f t="shared" si="158"/>
        <v>92</v>
      </c>
      <c r="B85" s="17" t="s">
        <v>114</v>
      </c>
      <c r="C85" s="18">
        <v>3128937</v>
      </c>
      <c r="D85" s="18">
        <v>1128277.9499999997</v>
      </c>
      <c r="E85" s="18">
        <v>1478989.23</v>
      </c>
      <c r="F85" s="19">
        <f t="shared" si="144"/>
        <v>0.36059465243307864</v>
      </c>
      <c r="G85" s="19">
        <f t="shared" si="145"/>
        <v>0.7628709710076792</v>
      </c>
      <c r="H85" s="18"/>
      <c r="I85" s="18"/>
      <c r="J85" s="18">
        <v>912119.25</v>
      </c>
      <c r="K85" s="19" t="str">
        <f t="shared" si="146"/>
        <v xml:space="preserve"> </v>
      </c>
      <c r="L85" s="19">
        <f t="shared" si="147"/>
        <v>0</v>
      </c>
      <c r="M85" s="18">
        <v>1302767</v>
      </c>
      <c r="N85" s="18">
        <v>622221.97</v>
      </c>
      <c r="O85" s="18">
        <v>485947.7</v>
      </c>
      <c r="P85" s="19">
        <f t="shared" si="86"/>
        <v>0.47761569797208553</v>
      </c>
      <c r="Q85" s="19">
        <f t="shared" si="87"/>
        <v>1.2804299104615577</v>
      </c>
      <c r="R85" s="18"/>
      <c r="S85" s="18"/>
      <c r="T85" s="18"/>
      <c r="U85" s="19" t="str">
        <f t="shared" si="88"/>
        <v xml:space="preserve"> </v>
      </c>
      <c r="V85" s="19" t="str">
        <f t="shared" si="89"/>
        <v xml:space="preserve"> </v>
      </c>
      <c r="W85" s="18"/>
      <c r="X85" s="18"/>
      <c r="Y85" s="18"/>
      <c r="Z85" s="19" t="str">
        <f t="shared" si="90"/>
        <v xml:space="preserve"> </v>
      </c>
      <c r="AA85" s="19" t="str">
        <f t="shared" si="91"/>
        <v xml:space="preserve"> </v>
      </c>
      <c r="AB85" s="18"/>
      <c r="AC85" s="18"/>
      <c r="AD85" s="18"/>
      <c r="AE85" s="19" t="str">
        <f t="shared" si="92"/>
        <v xml:space="preserve"> </v>
      </c>
      <c r="AF85" s="19" t="str">
        <f t="shared" si="93"/>
        <v xml:space="preserve"> </v>
      </c>
      <c r="AG85" s="18">
        <v>250000</v>
      </c>
      <c r="AH85" s="18">
        <v>-74785.820000000007</v>
      </c>
      <c r="AI85" s="18">
        <v>76161.69</v>
      </c>
      <c r="AJ85" s="19" t="str">
        <f t="shared" si="94"/>
        <v xml:space="preserve"> </v>
      </c>
      <c r="AK85" s="19"/>
      <c r="AL85" s="18">
        <v>1025000</v>
      </c>
      <c r="AM85" s="18">
        <v>179792.68</v>
      </c>
      <c r="AN85" s="18">
        <v>350009.86</v>
      </c>
      <c r="AO85" s="19">
        <f t="shared" si="96"/>
        <v>0.17540749268292682</v>
      </c>
      <c r="AP85" s="19">
        <f t="shared" si="97"/>
        <v>0.51367890036012132</v>
      </c>
      <c r="AQ85" s="18"/>
      <c r="AR85" s="18"/>
      <c r="AS85" s="18"/>
      <c r="AT85" s="19" t="str">
        <f t="shared" si="98"/>
        <v xml:space="preserve"> </v>
      </c>
      <c r="AU85" s="19" t="str">
        <f t="shared" si="99"/>
        <v xml:space="preserve"> </v>
      </c>
      <c r="AV85" s="18">
        <f t="shared" si="157"/>
        <v>0</v>
      </c>
      <c r="AW85" s="18">
        <f t="shared" si="155"/>
        <v>0</v>
      </c>
      <c r="AX85" s="18">
        <v>566869.98</v>
      </c>
      <c r="AY85" s="19" t="str">
        <f t="shared" si="148"/>
        <v xml:space="preserve"> </v>
      </c>
      <c r="AZ85" s="19">
        <f t="shared" si="149"/>
        <v>0</v>
      </c>
      <c r="BA85" s="18"/>
      <c r="BB85" s="18"/>
      <c r="BC85" s="18"/>
      <c r="BD85" s="19" t="str">
        <f t="shared" si="100"/>
        <v xml:space="preserve"> </v>
      </c>
      <c r="BE85" s="19" t="str">
        <f t="shared" si="101"/>
        <v xml:space="preserve"> </v>
      </c>
      <c r="BF85" s="18"/>
      <c r="BG85" s="18"/>
      <c r="BH85" s="18">
        <v>16955.900000000001</v>
      </c>
      <c r="BI85" s="19" t="str">
        <f t="shared" si="102"/>
        <v xml:space="preserve"> </v>
      </c>
      <c r="BJ85" s="19">
        <f t="shared" si="103"/>
        <v>0</v>
      </c>
      <c r="BK85" s="18"/>
      <c r="BL85" s="18"/>
      <c r="BM85" s="18">
        <v>45914.080000000002</v>
      </c>
      <c r="BN85" s="19" t="str">
        <f t="shared" si="104"/>
        <v xml:space="preserve"> </v>
      </c>
      <c r="BO85" s="19">
        <f t="shared" si="105"/>
        <v>0</v>
      </c>
      <c r="BP85" s="18"/>
      <c r="BQ85" s="18"/>
      <c r="BR85" s="18"/>
      <c r="BS85" s="19" t="str">
        <f t="shared" si="106"/>
        <v xml:space="preserve"> </v>
      </c>
      <c r="BT85" s="19" t="str">
        <f t="shared" si="107"/>
        <v xml:space="preserve"> </v>
      </c>
      <c r="BU85" s="18"/>
      <c r="BV85" s="18"/>
      <c r="BW85" s="18"/>
      <c r="BX85" s="19" t="str">
        <f t="shared" si="108"/>
        <v xml:space="preserve"> </v>
      </c>
      <c r="BY85" s="19" t="str">
        <f t="shared" si="109"/>
        <v xml:space="preserve"> </v>
      </c>
      <c r="BZ85" s="18"/>
      <c r="CA85" s="18"/>
      <c r="CB85" s="18"/>
      <c r="CC85" s="19" t="str">
        <f t="shared" si="110"/>
        <v xml:space="preserve"> </v>
      </c>
      <c r="CD85" s="19" t="str">
        <f t="shared" si="111"/>
        <v xml:space="preserve"> </v>
      </c>
      <c r="CE85" s="18"/>
      <c r="CF85" s="18"/>
      <c r="CG85" s="18">
        <v>405000</v>
      </c>
      <c r="CH85" s="19" t="str">
        <f t="shared" si="112"/>
        <v xml:space="preserve"> </v>
      </c>
      <c r="CI85" s="19">
        <f t="shared" si="113"/>
        <v>0</v>
      </c>
      <c r="CJ85" s="18">
        <f t="shared" si="156"/>
        <v>0</v>
      </c>
      <c r="CK85" s="18">
        <f t="shared" si="156"/>
        <v>0</v>
      </c>
      <c r="CL85" s="18">
        <v>99000</v>
      </c>
      <c r="CM85" s="19" t="str">
        <f t="shared" si="114"/>
        <v xml:space="preserve"> </v>
      </c>
      <c r="CN85" s="19">
        <f t="shared" si="115"/>
        <v>0</v>
      </c>
      <c r="CO85" s="18"/>
      <c r="CP85" s="18"/>
      <c r="CQ85" s="18"/>
      <c r="CR85" s="19" t="str">
        <f t="shared" si="116"/>
        <v xml:space="preserve"> </v>
      </c>
      <c r="CS85" s="19" t="str">
        <f t="shared" si="117"/>
        <v xml:space="preserve"> </v>
      </c>
      <c r="CT85" s="18"/>
      <c r="CU85" s="18"/>
      <c r="CV85" s="18">
        <v>99000</v>
      </c>
      <c r="CW85" s="19" t="str">
        <f t="shared" si="118"/>
        <v xml:space="preserve"> </v>
      </c>
      <c r="CX85" s="19">
        <f t="shared" si="119"/>
        <v>0</v>
      </c>
      <c r="CY85" s="18"/>
      <c r="CZ85" s="18"/>
      <c r="DA85" s="18"/>
      <c r="DB85" s="19" t="str">
        <f t="shared" si="120"/>
        <v xml:space="preserve"> </v>
      </c>
      <c r="DC85" s="19" t="str">
        <f t="shared" si="121"/>
        <v xml:space="preserve"> </v>
      </c>
      <c r="DD85" s="18"/>
      <c r="DE85" s="18"/>
      <c r="DF85" s="18"/>
      <c r="DG85" s="19" t="str">
        <f t="shared" si="122"/>
        <v xml:space="preserve"> </v>
      </c>
      <c r="DH85" s="19" t="str">
        <f t="shared" si="123"/>
        <v xml:space="preserve"> </v>
      </c>
      <c r="DI85" s="18"/>
      <c r="DJ85" s="18"/>
      <c r="DK85" s="18"/>
      <c r="DL85" s="19" t="str">
        <f t="shared" si="124"/>
        <v xml:space="preserve"> </v>
      </c>
      <c r="DM85" s="19" t="str">
        <f t="shared" si="125"/>
        <v xml:space="preserve"> </v>
      </c>
      <c r="DN85" s="18"/>
      <c r="DO85" s="18"/>
      <c r="DP85" s="19" t="str">
        <f t="shared" si="153"/>
        <v xml:space="preserve"> </v>
      </c>
      <c r="DQ85" s="18"/>
      <c r="DR85" s="18"/>
      <c r="DS85" s="18"/>
      <c r="DT85" s="19" t="str">
        <f t="shared" si="126"/>
        <v xml:space="preserve"> </v>
      </c>
      <c r="DU85" s="19" t="str">
        <f t="shared" si="127"/>
        <v xml:space="preserve"> </v>
      </c>
      <c r="DV85" s="18"/>
      <c r="DW85" s="18"/>
      <c r="DX85" s="18"/>
      <c r="DY85" s="19" t="str">
        <f t="shared" si="129"/>
        <v xml:space="preserve"> </v>
      </c>
      <c r="DZ85" s="19" t="str">
        <f t="shared" si="128"/>
        <v xml:space="preserve"> </v>
      </c>
    </row>
    <row r="86" spans="1:130" s="15" customFormat="1" ht="15.75" x14ac:dyDescent="0.25">
      <c r="A86" s="10"/>
      <c r="B86" s="11" t="s">
        <v>115</v>
      </c>
      <c r="C86" s="12">
        <f>SUM(C87:C92)</f>
        <v>340819666.06999999</v>
      </c>
      <c r="D86" s="12">
        <f>SUM(D87:D92)</f>
        <v>150601263.76000002</v>
      </c>
      <c r="E86" s="12">
        <v>130931025.75</v>
      </c>
      <c r="F86" s="13">
        <f t="shared" si="144"/>
        <v>0.44187961773622669</v>
      </c>
      <c r="G86" s="13">
        <f t="shared" si="145"/>
        <v>1.150233589764724</v>
      </c>
      <c r="H86" s="12">
        <f>SUM(H87:H92)</f>
        <v>0</v>
      </c>
      <c r="I86" s="12">
        <f>SUM(I87:I92)</f>
        <v>0</v>
      </c>
      <c r="J86" s="12">
        <v>126060402.74000001</v>
      </c>
      <c r="K86" s="13" t="str">
        <f t="shared" si="146"/>
        <v xml:space="preserve"> </v>
      </c>
      <c r="L86" s="13">
        <f t="shared" si="147"/>
        <v>0</v>
      </c>
      <c r="M86" s="12">
        <f>SUM(M87:M92)</f>
        <v>295804500</v>
      </c>
      <c r="N86" s="12">
        <f>SUM(N87:N92)</f>
        <v>130993033.89000002</v>
      </c>
      <c r="O86" s="12">
        <v>114757523.93000001</v>
      </c>
      <c r="P86" s="13">
        <f t="shared" si="86"/>
        <v>0.44283651496173998</v>
      </c>
      <c r="Q86" s="13">
        <f t="shared" si="87"/>
        <v>1.1414766492339392</v>
      </c>
      <c r="R86" s="12">
        <f>SUM(R87:R92)</f>
        <v>0</v>
      </c>
      <c r="S86" s="12">
        <f>SUM(S87:S92)</f>
        <v>0</v>
      </c>
      <c r="T86" s="12">
        <v>1955261.2</v>
      </c>
      <c r="U86" s="13" t="str">
        <f t="shared" si="88"/>
        <v xml:space="preserve"> </v>
      </c>
      <c r="V86" s="13">
        <f t="shared" si="89"/>
        <v>0</v>
      </c>
      <c r="W86" s="12">
        <f>SUM(W87:W92)</f>
        <v>0</v>
      </c>
      <c r="X86" s="12">
        <f>SUM(X87:X92)</f>
        <v>0</v>
      </c>
      <c r="Y86" s="12">
        <v>0</v>
      </c>
      <c r="Z86" s="13" t="str">
        <f t="shared" si="90"/>
        <v xml:space="preserve"> </v>
      </c>
      <c r="AA86" s="13" t="str">
        <f t="shared" si="91"/>
        <v xml:space="preserve"> </v>
      </c>
      <c r="AB86" s="12">
        <f>SUM(AB87:AB92)</f>
        <v>0</v>
      </c>
      <c r="AC86" s="12">
        <f>SUM(AC87:AC92)</f>
        <v>0</v>
      </c>
      <c r="AD86" s="12">
        <v>249108</v>
      </c>
      <c r="AE86" s="13" t="str">
        <f t="shared" si="92"/>
        <v xml:space="preserve"> </v>
      </c>
      <c r="AF86" s="13">
        <f t="shared" si="93"/>
        <v>0</v>
      </c>
      <c r="AG86" s="12">
        <f>SUM(AG87:AG92)</f>
        <v>12438000</v>
      </c>
      <c r="AH86" s="12">
        <f>SUM(AH87:AH92)</f>
        <v>1755752.5300000003</v>
      </c>
      <c r="AI86" s="12">
        <v>1372804.8400000003</v>
      </c>
      <c r="AJ86" s="13">
        <f t="shared" si="94"/>
        <v>0.14116035777456185</v>
      </c>
      <c r="AK86" s="13">
        <f t="shared" si="95"/>
        <v>1.2789527534008402</v>
      </c>
      <c r="AL86" s="12">
        <f>SUM(AL87:AL92)</f>
        <v>16681000</v>
      </c>
      <c r="AM86" s="12">
        <f>SUM(AM87:AM92)</f>
        <v>7511606.2699999986</v>
      </c>
      <c r="AN86" s="12">
        <v>7725704.7700000005</v>
      </c>
      <c r="AO86" s="13">
        <f t="shared" si="96"/>
        <v>0.45030911036508592</v>
      </c>
      <c r="AP86" s="13">
        <f t="shared" si="97"/>
        <v>0.97228751209451125</v>
      </c>
      <c r="AQ86" s="12">
        <f>SUM(AQ87:AQ92)</f>
        <v>0</v>
      </c>
      <c r="AR86" s="12">
        <f>SUM(AR87:AR92)</f>
        <v>0</v>
      </c>
      <c r="AS86" s="12">
        <v>0</v>
      </c>
      <c r="AT86" s="13" t="str">
        <f t="shared" si="98"/>
        <v xml:space="preserve"> </v>
      </c>
      <c r="AU86" s="13" t="str">
        <f t="shared" si="99"/>
        <v xml:space="preserve"> </v>
      </c>
      <c r="AV86" s="12">
        <f>SUM(AV87:AV92)</f>
        <v>0</v>
      </c>
      <c r="AW86" s="12">
        <f>SUM(AW87:AW92)</f>
        <v>0</v>
      </c>
      <c r="AX86" s="12">
        <v>4870623.0099999988</v>
      </c>
      <c r="AY86" s="13" t="str">
        <f t="shared" si="148"/>
        <v xml:space="preserve"> </v>
      </c>
      <c r="AZ86" s="13">
        <f t="shared" si="149"/>
        <v>0</v>
      </c>
      <c r="BA86" s="12">
        <f>SUM(BA87:BA92)</f>
        <v>0</v>
      </c>
      <c r="BB86" s="12">
        <f>SUM(BB87:BB92)</f>
        <v>0</v>
      </c>
      <c r="BC86" s="12">
        <v>342424.09</v>
      </c>
      <c r="BD86" s="13" t="str">
        <f t="shared" si="100"/>
        <v xml:space="preserve"> </v>
      </c>
      <c r="BE86" s="13">
        <f t="shared" si="101"/>
        <v>0</v>
      </c>
      <c r="BF86" s="12">
        <f>SUM(BF87:BF92)</f>
        <v>0</v>
      </c>
      <c r="BG86" s="12">
        <f>SUM(BG87:BG92)</f>
        <v>0</v>
      </c>
      <c r="BH86" s="12">
        <v>0</v>
      </c>
      <c r="BI86" s="13" t="str">
        <f t="shared" si="102"/>
        <v xml:space="preserve"> </v>
      </c>
      <c r="BJ86" s="13" t="str">
        <f t="shared" si="103"/>
        <v xml:space="preserve"> </v>
      </c>
      <c r="BK86" s="12">
        <f>SUM(BK87:BK92)</f>
        <v>0</v>
      </c>
      <c r="BL86" s="12">
        <f>SUM(BL87:BL92)</f>
        <v>0</v>
      </c>
      <c r="BM86" s="12">
        <v>376969.98</v>
      </c>
      <c r="BN86" s="13" t="str">
        <f t="shared" si="104"/>
        <v xml:space="preserve"> </v>
      </c>
      <c r="BO86" s="13">
        <f t="shared" si="105"/>
        <v>0</v>
      </c>
      <c r="BP86" s="12">
        <f>SUM(BP87:BP92)</f>
        <v>0</v>
      </c>
      <c r="BQ86" s="12">
        <f>SUM(BQ87:BQ92)</f>
        <v>0</v>
      </c>
      <c r="BR86" s="12">
        <v>9501.77</v>
      </c>
      <c r="BS86" s="13" t="str">
        <f t="shared" si="106"/>
        <v xml:space="preserve"> </v>
      </c>
      <c r="BT86" s="13">
        <f t="shared" si="107"/>
        <v>0</v>
      </c>
      <c r="BU86" s="12">
        <f>SUM(BU87:BU92)</f>
        <v>0</v>
      </c>
      <c r="BV86" s="12">
        <f>SUM(BV87:BV92)</f>
        <v>0</v>
      </c>
      <c r="BW86" s="12">
        <v>1475987.5999999999</v>
      </c>
      <c r="BX86" s="13" t="str">
        <f t="shared" si="108"/>
        <v xml:space="preserve"> </v>
      </c>
      <c r="BY86" s="13">
        <f t="shared" si="109"/>
        <v>0</v>
      </c>
      <c r="BZ86" s="12">
        <f>SUM(BZ87:BZ92)</f>
        <v>0</v>
      </c>
      <c r="CA86" s="12">
        <f>SUM(CA87:CA92)</f>
        <v>0</v>
      </c>
      <c r="CB86" s="12">
        <v>961515.72999999986</v>
      </c>
      <c r="CC86" s="13" t="str">
        <f t="shared" si="110"/>
        <v xml:space="preserve"> </v>
      </c>
      <c r="CD86" s="13">
        <f t="shared" si="111"/>
        <v>0</v>
      </c>
      <c r="CE86" s="12">
        <f>SUM(CE87:CE92)</f>
        <v>0</v>
      </c>
      <c r="CF86" s="12">
        <f>SUM(CF87:CF92)</f>
        <v>0</v>
      </c>
      <c r="CG86" s="12">
        <v>0</v>
      </c>
      <c r="CH86" s="13" t="str">
        <f t="shared" si="112"/>
        <v xml:space="preserve"> </v>
      </c>
      <c r="CI86" s="13" t="str">
        <f t="shared" si="113"/>
        <v xml:space="preserve"> </v>
      </c>
      <c r="CJ86" s="12">
        <f>SUM(CJ87:CJ92)</f>
        <v>0</v>
      </c>
      <c r="CK86" s="12">
        <f>SUM(CK87:CK92)</f>
        <v>0</v>
      </c>
      <c r="CL86" s="14">
        <v>1186785.52</v>
      </c>
      <c r="CM86" s="13" t="str">
        <f t="shared" si="114"/>
        <v xml:space="preserve"> </v>
      </c>
      <c r="CN86" s="13">
        <f t="shared" si="115"/>
        <v>0</v>
      </c>
      <c r="CO86" s="12">
        <f>SUM(CO87:CO92)</f>
        <v>0</v>
      </c>
      <c r="CP86" s="12">
        <f>SUM(CP87:CP92)</f>
        <v>0</v>
      </c>
      <c r="CQ86" s="12">
        <v>1186785.52</v>
      </c>
      <c r="CR86" s="13" t="str">
        <f t="shared" si="116"/>
        <v xml:space="preserve"> </v>
      </c>
      <c r="CS86" s="13">
        <f t="shared" si="117"/>
        <v>0</v>
      </c>
      <c r="CT86" s="12">
        <f>SUM(CT87:CT92)</f>
        <v>0</v>
      </c>
      <c r="CU86" s="12">
        <f>SUM(CU87:CU92)</f>
        <v>0</v>
      </c>
      <c r="CV86" s="12">
        <v>0</v>
      </c>
      <c r="CW86" s="13" t="str">
        <f t="shared" si="118"/>
        <v xml:space="preserve"> </v>
      </c>
      <c r="CX86" s="13" t="str">
        <f t="shared" si="119"/>
        <v xml:space="preserve"> </v>
      </c>
      <c r="CY86" s="12">
        <f>SUM(CY87:CY92)</f>
        <v>0</v>
      </c>
      <c r="CZ86" s="12">
        <f>SUM(CZ87:CZ92)</f>
        <v>0</v>
      </c>
      <c r="DA86" s="12">
        <v>187110.07</v>
      </c>
      <c r="DB86" s="13" t="str">
        <f t="shared" si="120"/>
        <v xml:space="preserve"> </v>
      </c>
      <c r="DC86" s="13">
        <f t="shared" si="121"/>
        <v>0</v>
      </c>
      <c r="DD86" s="12">
        <f>SUM(DD87:DD92)</f>
        <v>0</v>
      </c>
      <c r="DE86" s="12">
        <f>SUM(DE87:DE92)</f>
        <v>0</v>
      </c>
      <c r="DF86" s="12">
        <v>0</v>
      </c>
      <c r="DG86" s="13" t="str">
        <f t="shared" si="122"/>
        <v xml:space="preserve"> </v>
      </c>
      <c r="DH86" s="13" t="str">
        <f t="shared" si="123"/>
        <v xml:space="preserve"> </v>
      </c>
      <c r="DI86" s="12">
        <f>SUM(DI87:DI92)</f>
        <v>0</v>
      </c>
      <c r="DJ86" s="12">
        <f>SUM(DJ87:DJ92)</f>
        <v>0</v>
      </c>
      <c r="DK86" s="12">
        <v>64150.25</v>
      </c>
      <c r="DL86" s="13" t="str">
        <f t="shared" si="124"/>
        <v xml:space="preserve"> </v>
      </c>
      <c r="DM86" s="13">
        <f t="shared" si="125"/>
        <v>0</v>
      </c>
      <c r="DN86" s="12">
        <f>SUM(DN87:DN92)</f>
        <v>0</v>
      </c>
      <c r="DO86" s="12">
        <v>64000</v>
      </c>
      <c r="DP86" s="13" t="str">
        <f>IF(DN86=0," ",IF(DN86/DO86*100&gt;200,"св.200",DN86/DO86))</f>
        <v xml:space="preserve"> </v>
      </c>
      <c r="DQ86" s="12">
        <f>SUM(DQ87:DQ92)</f>
        <v>0</v>
      </c>
      <c r="DR86" s="12">
        <f>SUM(DR87:DR92)</f>
        <v>0</v>
      </c>
      <c r="DS86" s="12">
        <v>0</v>
      </c>
      <c r="DT86" s="13" t="str">
        <f t="shared" si="126"/>
        <v xml:space="preserve"> </v>
      </c>
      <c r="DU86" s="13" t="str">
        <f t="shared" si="127"/>
        <v xml:space="preserve"> </v>
      </c>
      <c r="DV86" s="12">
        <f>SUM(DV87:DV92)</f>
        <v>0</v>
      </c>
      <c r="DW86" s="12">
        <f>SUM(DW87:DW92)</f>
        <v>0</v>
      </c>
      <c r="DX86" s="12">
        <v>202178</v>
      </c>
      <c r="DY86" s="13" t="str">
        <f t="shared" si="129"/>
        <v xml:space="preserve"> </v>
      </c>
      <c r="DZ86" s="13">
        <f t="shared" si="128"/>
        <v>0</v>
      </c>
    </row>
    <row r="87" spans="1:130" s="21" customFormat="1" ht="16.5" customHeight="1" outlineLevel="1" x14ac:dyDescent="0.25">
      <c r="A87" s="16">
        <v>93</v>
      </c>
      <c r="B87" s="17" t="s">
        <v>116</v>
      </c>
      <c r="C87" s="18">
        <v>322887502.67000002</v>
      </c>
      <c r="D87" s="18">
        <v>142299129.32000002</v>
      </c>
      <c r="E87" s="18">
        <v>122873554.19000001</v>
      </c>
      <c r="F87" s="19">
        <f t="shared" si="144"/>
        <v>0.44070807368916248</v>
      </c>
      <c r="G87" s="19">
        <f t="shared" si="145"/>
        <v>1.158094028109272</v>
      </c>
      <c r="H87" s="18"/>
      <c r="I87" s="18"/>
      <c r="J87" s="18">
        <v>119446443.42000002</v>
      </c>
      <c r="K87" s="19" t="str">
        <f t="shared" si="146"/>
        <v xml:space="preserve"> </v>
      </c>
      <c r="L87" s="19">
        <f t="shared" si="147"/>
        <v>0</v>
      </c>
      <c r="M87" s="18">
        <v>288127050</v>
      </c>
      <c r="N87" s="18">
        <v>127151944.01000001</v>
      </c>
      <c r="O87" s="18">
        <v>110916891.18000001</v>
      </c>
      <c r="P87" s="19">
        <f t="shared" si="86"/>
        <v>0.44130512567285857</v>
      </c>
      <c r="Q87" s="19">
        <f t="shared" si="87"/>
        <v>1.1463713295358517</v>
      </c>
      <c r="R87" s="18"/>
      <c r="S87" s="18"/>
      <c r="T87" s="18">
        <v>1955261.2</v>
      </c>
      <c r="U87" s="19" t="str">
        <f t="shared" si="88"/>
        <v xml:space="preserve"> </v>
      </c>
      <c r="V87" s="19">
        <f t="shared" si="89"/>
        <v>0</v>
      </c>
      <c r="W87" s="18"/>
      <c r="X87" s="18"/>
      <c r="Y87" s="18"/>
      <c r="Z87" s="19" t="str">
        <f t="shared" si="90"/>
        <v xml:space="preserve"> </v>
      </c>
      <c r="AA87" s="19" t="str">
        <f t="shared" si="91"/>
        <v xml:space="preserve"> </v>
      </c>
      <c r="AB87" s="18"/>
      <c r="AC87" s="18"/>
      <c r="AD87" s="18"/>
      <c r="AE87" s="19" t="str">
        <f t="shared" si="92"/>
        <v xml:space="preserve"> </v>
      </c>
      <c r="AF87" s="19" t="str">
        <f t="shared" si="93"/>
        <v xml:space="preserve"> </v>
      </c>
      <c r="AG87" s="18">
        <v>10541000</v>
      </c>
      <c r="AH87" s="18">
        <v>1327899.8700000001</v>
      </c>
      <c r="AI87" s="18">
        <v>861041.68</v>
      </c>
      <c r="AJ87" s="19">
        <f t="shared" si="94"/>
        <v>0.12597475286974671</v>
      </c>
      <c r="AK87" s="19">
        <f t="shared" si="95"/>
        <v>1.5422016156058787</v>
      </c>
      <c r="AL87" s="18">
        <v>11655000</v>
      </c>
      <c r="AM87" s="18">
        <v>5444712.1799999997</v>
      </c>
      <c r="AN87" s="18">
        <v>5713249.3600000003</v>
      </c>
      <c r="AO87" s="19">
        <f t="shared" si="96"/>
        <v>0.46715677220077217</v>
      </c>
      <c r="AP87" s="19">
        <f t="shared" si="97"/>
        <v>0.95299746902697757</v>
      </c>
      <c r="AQ87" s="18"/>
      <c r="AR87" s="18"/>
      <c r="AS87" s="18"/>
      <c r="AT87" s="19" t="str">
        <f t="shared" si="98"/>
        <v xml:space="preserve"> </v>
      </c>
      <c r="AU87" s="19" t="str">
        <f t="shared" si="99"/>
        <v xml:space="preserve"> </v>
      </c>
      <c r="AV87" s="18">
        <f t="shared" ref="AV87:AV92" si="159">BA87+BF87+BK87+BP87+BU87+BZ87+CE87+CJ87+CY87+DD87+DI87+DQ87+DV87</f>
        <v>0</v>
      </c>
      <c r="AW87" s="18">
        <f t="shared" ref="AW87:AW92" si="160">BB87+BG87+BL87+BQ87+BV87+CA87+CF87+CK87+CZ87+DE87+DJ87+DN87+DR87+DW87</f>
        <v>0</v>
      </c>
      <c r="AX87" s="18">
        <v>3427110.77</v>
      </c>
      <c r="AY87" s="19" t="str">
        <f t="shared" si="148"/>
        <v xml:space="preserve"> </v>
      </c>
      <c r="AZ87" s="19">
        <f t="shared" si="149"/>
        <v>0</v>
      </c>
      <c r="BA87" s="18"/>
      <c r="BB87" s="18"/>
      <c r="BC87" s="18">
        <v>342424.09</v>
      </c>
      <c r="BD87" s="19" t="str">
        <f t="shared" si="100"/>
        <v xml:space="preserve"> </v>
      </c>
      <c r="BE87" s="19">
        <f t="shared" si="101"/>
        <v>0</v>
      </c>
      <c r="BF87" s="18"/>
      <c r="BG87" s="18"/>
      <c r="BH87" s="18"/>
      <c r="BI87" s="19" t="str">
        <f t="shared" si="102"/>
        <v xml:space="preserve"> </v>
      </c>
      <c r="BJ87" s="19" t="str">
        <f t="shared" si="103"/>
        <v xml:space="preserve"> </v>
      </c>
      <c r="BK87" s="18"/>
      <c r="BL87" s="18"/>
      <c r="BM87" s="18"/>
      <c r="BN87" s="19" t="str">
        <f t="shared" si="104"/>
        <v xml:space="preserve"> </v>
      </c>
      <c r="BO87" s="19" t="str">
        <f t="shared" si="105"/>
        <v xml:space="preserve"> </v>
      </c>
      <c r="BP87" s="18"/>
      <c r="BQ87" s="18"/>
      <c r="BR87" s="18"/>
      <c r="BS87" s="19" t="str">
        <f t="shared" si="106"/>
        <v xml:space="preserve"> </v>
      </c>
      <c r="BT87" s="19" t="str">
        <f t="shared" si="107"/>
        <v xml:space="preserve"> </v>
      </c>
      <c r="BU87" s="18"/>
      <c r="BV87" s="18"/>
      <c r="BW87" s="18">
        <v>1238900.8600000001</v>
      </c>
      <c r="BX87" s="19" t="str">
        <f t="shared" si="108"/>
        <v xml:space="preserve"> </v>
      </c>
      <c r="BY87" s="19">
        <f t="shared" si="109"/>
        <v>0</v>
      </c>
      <c r="BZ87" s="18"/>
      <c r="CA87" s="18"/>
      <c r="CB87" s="18">
        <v>320644.21999999997</v>
      </c>
      <c r="CC87" s="19" t="str">
        <f t="shared" si="110"/>
        <v xml:space="preserve"> </v>
      </c>
      <c r="CD87" s="19">
        <f t="shared" si="111"/>
        <v>0</v>
      </c>
      <c r="CE87" s="18"/>
      <c r="CF87" s="18"/>
      <c r="CG87" s="18"/>
      <c r="CH87" s="19" t="str">
        <f t="shared" si="112"/>
        <v xml:space="preserve"> </v>
      </c>
      <c r="CI87" s="19" t="str">
        <f t="shared" si="113"/>
        <v xml:space="preserve"> </v>
      </c>
      <c r="CJ87" s="18">
        <f t="shared" ref="CJ87:CK92" si="161">CO87+CT87</f>
        <v>0</v>
      </c>
      <c r="CK87" s="18">
        <f t="shared" si="161"/>
        <v>0</v>
      </c>
      <c r="CL87" s="18">
        <v>1186785.52</v>
      </c>
      <c r="CM87" s="19" t="str">
        <f t="shared" si="114"/>
        <v xml:space="preserve"> </v>
      </c>
      <c r="CN87" s="19">
        <f t="shared" si="115"/>
        <v>0</v>
      </c>
      <c r="CO87" s="18"/>
      <c r="CP87" s="18"/>
      <c r="CQ87" s="18">
        <v>1186785.52</v>
      </c>
      <c r="CR87" s="19" t="str">
        <f t="shared" si="116"/>
        <v xml:space="preserve"> </v>
      </c>
      <c r="CS87" s="19">
        <f t="shared" si="117"/>
        <v>0</v>
      </c>
      <c r="CT87" s="18"/>
      <c r="CU87" s="18"/>
      <c r="CV87" s="18"/>
      <c r="CW87" s="19" t="str">
        <f t="shared" si="118"/>
        <v xml:space="preserve"> </v>
      </c>
      <c r="CX87" s="19" t="str">
        <f t="shared" si="119"/>
        <v xml:space="preserve"> </v>
      </c>
      <c r="CY87" s="18"/>
      <c r="CZ87" s="18"/>
      <c r="DA87" s="18">
        <v>187110.07</v>
      </c>
      <c r="DB87" s="19" t="str">
        <f t="shared" si="120"/>
        <v xml:space="preserve"> </v>
      </c>
      <c r="DC87" s="19">
        <f t="shared" si="121"/>
        <v>0</v>
      </c>
      <c r="DD87" s="18"/>
      <c r="DE87" s="18"/>
      <c r="DF87" s="18"/>
      <c r="DG87" s="19" t="str">
        <f t="shared" si="122"/>
        <v xml:space="preserve"> </v>
      </c>
      <c r="DH87" s="19" t="str">
        <f t="shared" si="123"/>
        <v xml:space="preserve"> </v>
      </c>
      <c r="DI87" s="18"/>
      <c r="DJ87" s="18"/>
      <c r="DK87" s="18">
        <v>64150.25</v>
      </c>
      <c r="DL87" s="19" t="str">
        <f t="shared" si="124"/>
        <v xml:space="preserve"> </v>
      </c>
      <c r="DM87" s="19">
        <f t="shared" si="125"/>
        <v>0</v>
      </c>
      <c r="DN87" s="18"/>
      <c r="DO87" s="18"/>
      <c r="DP87" s="19" t="str">
        <f t="shared" si="153"/>
        <v xml:space="preserve"> </v>
      </c>
      <c r="DQ87" s="18"/>
      <c r="DR87" s="18"/>
      <c r="DS87" s="18"/>
      <c r="DT87" s="19" t="str">
        <f t="shared" si="126"/>
        <v xml:space="preserve"> </v>
      </c>
      <c r="DU87" s="19" t="str">
        <f t="shared" si="127"/>
        <v xml:space="preserve"> </v>
      </c>
      <c r="DV87" s="18"/>
      <c r="DW87" s="18"/>
      <c r="DX87" s="18">
        <v>87095.76</v>
      </c>
      <c r="DY87" s="19" t="str">
        <f t="shared" si="129"/>
        <v xml:space="preserve"> </v>
      </c>
      <c r="DZ87" s="19">
        <f t="shared" si="128"/>
        <v>0</v>
      </c>
    </row>
    <row r="88" spans="1:130" s="21" customFormat="1" ht="16.5" customHeight="1" outlineLevel="1" x14ac:dyDescent="0.25">
      <c r="A88" s="16">
        <f>A87+1</f>
        <v>94</v>
      </c>
      <c r="B88" s="17" t="s">
        <v>117</v>
      </c>
      <c r="C88" s="18">
        <v>2027341</v>
      </c>
      <c r="D88" s="18">
        <v>1366047.74</v>
      </c>
      <c r="E88" s="18">
        <v>884066.57000000007</v>
      </c>
      <c r="F88" s="19">
        <f t="shared" si="144"/>
        <v>0.67381251600002168</v>
      </c>
      <c r="G88" s="19">
        <f t="shared" si="145"/>
        <v>1.545186512368633</v>
      </c>
      <c r="H88" s="18"/>
      <c r="I88" s="18"/>
      <c r="J88" s="18">
        <v>498414.29000000004</v>
      </c>
      <c r="K88" s="19" t="str">
        <f t="shared" si="146"/>
        <v xml:space="preserve"> </v>
      </c>
      <c r="L88" s="19">
        <f t="shared" si="147"/>
        <v>0</v>
      </c>
      <c r="M88" s="18">
        <v>695250</v>
      </c>
      <c r="N88" s="18">
        <v>214027.7</v>
      </c>
      <c r="O88" s="18">
        <v>207458.02</v>
      </c>
      <c r="P88" s="19">
        <f t="shared" si="86"/>
        <v>0.30784279036317874</v>
      </c>
      <c r="Q88" s="19">
        <f t="shared" si="87"/>
        <v>1.0316675151917483</v>
      </c>
      <c r="R88" s="18"/>
      <c r="S88" s="18"/>
      <c r="T88" s="18"/>
      <c r="U88" s="19" t="str">
        <f t="shared" si="88"/>
        <v xml:space="preserve"> </v>
      </c>
      <c r="V88" s="19" t="str">
        <f t="shared" si="89"/>
        <v xml:space="preserve"> </v>
      </c>
      <c r="W88" s="18"/>
      <c r="X88" s="18"/>
      <c r="Y88" s="18"/>
      <c r="Z88" s="19" t="str">
        <f t="shared" si="90"/>
        <v xml:space="preserve"> </v>
      </c>
      <c r="AA88" s="19" t="str">
        <f t="shared" si="91"/>
        <v xml:space="preserve"> </v>
      </c>
      <c r="AB88" s="18"/>
      <c r="AC88" s="18"/>
      <c r="AD88" s="18"/>
      <c r="AE88" s="19" t="str">
        <f t="shared" si="92"/>
        <v xml:space="preserve"> </v>
      </c>
      <c r="AF88" s="19" t="str">
        <f t="shared" si="93"/>
        <v xml:space="preserve"> </v>
      </c>
      <c r="AG88" s="18">
        <v>98000</v>
      </c>
      <c r="AH88" s="18">
        <v>19955.080000000002</v>
      </c>
      <c r="AI88" s="18">
        <v>4365.68</v>
      </c>
      <c r="AJ88" s="19">
        <f t="shared" si="94"/>
        <v>0.20362326530612246</v>
      </c>
      <c r="AK88" s="19" t="str">
        <f t="shared" si="95"/>
        <v>св.200</v>
      </c>
      <c r="AL88" s="18">
        <v>578000</v>
      </c>
      <c r="AM88" s="18">
        <v>401800.42</v>
      </c>
      <c r="AN88" s="18">
        <v>286590.59000000003</v>
      </c>
      <c r="AO88" s="19">
        <f t="shared" si="96"/>
        <v>0.69515643598615917</v>
      </c>
      <c r="AP88" s="19">
        <f t="shared" si="97"/>
        <v>1.4020014404520398</v>
      </c>
      <c r="AQ88" s="18"/>
      <c r="AR88" s="18"/>
      <c r="AS88" s="18"/>
      <c r="AT88" s="19" t="str">
        <f t="shared" si="98"/>
        <v xml:space="preserve"> </v>
      </c>
      <c r="AU88" s="19" t="str">
        <f t="shared" si="99"/>
        <v xml:space="preserve"> </v>
      </c>
      <c r="AV88" s="18">
        <f t="shared" si="159"/>
        <v>0</v>
      </c>
      <c r="AW88" s="18">
        <f t="shared" si="160"/>
        <v>0</v>
      </c>
      <c r="AX88" s="18">
        <v>385652.28</v>
      </c>
      <c r="AY88" s="19" t="str">
        <f t="shared" si="148"/>
        <v xml:space="preserve"> </v>
      </c>
      <c r="AZ88" s="19">
        <f t="shared" si="149"/>
        <v>0</v>
      </c>
      <c r="BA88" s="18"/>
      <c r="BB88" s="18"/>
      <c r="BC88" s="18"/>
      <c r="BD88" s="19" t="str">
        <f t="shared" si="100"/>
        <v xml:space="preserve"> </v>
      </c>
      <c r="BE88" s="19" t="str">
        <f t="shared" si="101"/>
        <v xml:space="preserve"> </v>
      </c>
      <c r="BF88" s="18"/>
      <c r="BG88" s="18"/>
      <c r="BH88" s="18"/>
      <c r="BI88" s="19" t="str">
        <f t="shared" si="102"/>
        <v xml:space="preserve"> </v>
      </c>
      <c r="BJ88" s="19" t="str">
        <f t="shared" si="103"/>
        <v xml:space="preserve"> </v>
      </c>
      <c r="BK88" s="18"/>
      <c r="BL88" s="18"/>
      <c r="BM88" s="18">
        <v>79619.820000000007</v>
      </c>
      <c r="BN88" s="19" t="str">
        <f t="shared" si="104"/>
        <v xml:space="preserve"> </v>
      </c>
      <c r="BO88" s="19">
        <f t="shared" si="105"/>
        <v>0</v>
      </c>
      <c r="BP88" s="18"/>
      <c r="BQ88" s="18"/>
      <c r="BR88" s="18"/>
      <c r="BS88" s="19" t="str">
        <f t="shared" si="106"/>
        <v xml:space="preserve"> </v>
      </c>
      <c r="BT88" s="19" t="str">
        <f t="shared" si="107"/>
        <v xml:space="preserve"> </v>
      </c>
      <c r="BU88" s="18"/>
      <c r="BV88" s="18"/>
      <c r="BW88" s="18">
        <v>85214.14</v>
      </c>
      <c r="BX88" s="19" t="str">
        <f t="shared" si="108"/>
        <v xml:space="preserve"> </v>
      </c>
      <c r="BY88" s="19">
        <f t="shared" si="109"/>
        <v>0</v>
      </c>
      <c r="BZ88" s="18"/>
      <c r="CA88" s="18"/>
      <c r="CB88" s="18">
        <v>189827</v>
      </c>
      <c r="CC88" s="19" t="str">
        <f t="shared" si="110"/>
        <v xml:space="preserve"> </v>
      </c>
      <c r="CD88" s="19">
        <f t="shared" si="111"/>
        <v>0</v>
      </c>
      <c r="CE88" s="18"/>
      <c r="CF88" s="18"/>
      <c r="CG88" s="18"/>
      <c r="CH88" s="19" t="str">
        <f t="shared" si="112"/>
        <v xml:space="preserve"> </v>
      </c>
      <c r="CI88" s="19" t="str">
        <f t="shared" si="113"/>
        <v xml:space="preserve"> </v>
      </c>
      <c r="CJ88" s="18">
        <f t="shared" si="161"/>
        <v>0</v>
      </c>
      <c r="CK88" s="18">
        <f t="shared" si="161"/>
        <v>0</v>
      </c>
      <c r="CL88" s="18">
        <v>0</v>
      </c>
      <c r="CM88" s="19" t="str">
        <f t="shared" si="114"/>
        <v xml:space="preserve"> </v>
      </c>
      <c r="CN88" s="19" t="str">
        <f t="shared" si="115"/>
        <v xml:space="preserve"> </v>
      </c>
      <c r="CO88" s="18"/>
      <c r="CP88" s="18"/>
      <c r="CQ88" s="18"/>
      <c r="CR88" s="19" t="str">
        <f t="shared" si="116"/>
        <v xml:space="preserve"> </v>
      </c>
      <c r="CS88" s="19" t="str">
        <f t="shared" si="117"/>
        <v xml:space="preserve"> </v>
      </c>
      <c r="CT88" s="18"/>
      <c r="CU88" s="18"/>
      <c r="CV88" s="18"/>
      <c r="CW88" s="19" t="str">
        <f t="shared" si="118"/>
        <v xml:space="preserve"> </v>
      </c>
      <c r="CX88" s="19" t="str">
        <f t="shared" si="119"/>
        <v xml:space="preserve"> </v>
      </c>
      <c r="CY88" s="18"/>
      <c r="CZ88" s="18"/>
      <c r="DA88" s="18"/>
      <c r="DB88" s="19" t="str">
        <f t="shared" si="120"/>
        <v xml:space="preserve"> </v>
      </c>
      <c r="DC88" s="19" t="str">
        <f t="shared" si="121"/>
        <v xml:space="preserve"> </v>
      </c>
      <c r="DD88" s="18"/>
      <c r="DE88" s="18"/>
      <c r="DF88" s="18"/>
      <c r="DG88" s="19" t="str">
        <f t="shared" si="122"/>
        <v xml:space="preserve"> </v>
      </c>
      <c r="DH88" s="19" t="str">
        <f t="shared" si="123"/>
        <v xml:space="preserve"> </v>
      </c>
      <c r="DI88" s="18"/>
      <c r="DJ88" s="18"/>
      <c r="DK88" s="18"/>
      <c r="DL88" s="19" t="str">
        <f t="shared" si="124"/>
        <v xml:space="preserve"> </v>
      </c>
      <c r="DM88" s="19" t="str">
        <f t="shared" si="125"/>
        <v xml:space="preserve"> </v>
      </c>
      <c r="DN88" s="18"/>
      <c r="DO88" s="18"/>
      <c r="DP88" s="19" t="str">
        <f t="shared" si="153"/>
        <v xml:space="preserve"> </v>
      </c>
      <c r="DQ88" s="18"/>
      <c r="DR88" s="18"/>
      <c r="DS88" s="18"/>
      <c r="DT88" s="19" t="str">
        <f t="shared" si="126"/>
        <v xml:space="preserve"> </v>
      </c>
      <c r="DU88" s="19" t="str">
        <f t="shared" si="127"/>
        <v xml:space="preserve"> </v>
      </c>
      <c r="DV88" s="18"/>
      <c r="DW88" s="18"/>
      <c r="DX88" s="18">
        <v>30991.32</v>
      </c>
      <c r="DY88" s="19" t="str">
        <f t="shared" si="129"/>
        <v xml:space="preserve"> </v>
      </c>
      <c r="DZ88" s="19">
        <f t="shared" si="128"/>
        <v>0</v>
      </c>
    </row>
    <row r="89" spans="1:130" s="21" customFormat="1" ht="16.5" customHeight="1" outlineLevel="1" x14ac:dyDescent="0.25">
      <c r="A89" s="16">
        <f t="shared" ref="A89:A92" si="162">A88+1</f>
        <v>95</v>
      </c>
      <c r="B89" s="17" t="s">
        <v>118</v>
      </c>
      <c r="C89" s="18">
        <v>3540513.59</v>
      </c>
      <c r="D89" s="18">
        <v>1107523.94</v>
      </c>
      <c r="E89" s="18">
        <v>1186042.81</v>
      </c>
      <c r="F89" s="19">
        <f t="shared" si="144"/>
        <v>0.31281448632993386</v>
      </c>
      <c r="G89" s="19">
        <f t="shared" si="145"/>
        <v>0.93379760887383134</v>
      </c>
      <c r="H89" s="18"/>
      <c r="I89" s="18"/>
      <c r="J89" s="18">
        <v>1027073.05</v>
      </c>
      <c r="K89" s="19" t="str">
        <f t="shared" si="146"/>
        <v xml:space="preserve"> </v>
      </c>
      <c r="L89" s="19">
        <f t="shared" si="147"/>
        <v>0</v>
      </c>
      <c r="M89" s="18">
        <v>602950</v>
      </c>
      <c r="N89" s="18">
        <v>286499.93</v>
      </c>
      <c r="O89" s="18">
        <v>209855.45</v>
      </c>
      <c r="P89" s="19">
        <f t="shared" si="86"/>
        <v>0.47516366199519028</v>
      </c>
      <c r="Q89" s="19">
        <f t="shared" si="87"/>
        <v>1.3652251109037197</v>
      </c>
      <c r="R89" s="18"/>
      <c r="S89" s="18"/>
      <c r="T89" s="18"/>
      <c r="U89" s="19" t="str">
        <f t="shared" si="88"/>
        <v xml:space="preserve"> </v>
      </c>
      <c r="V89" s="19" t="str">
        <f t="shared" si="89"/>
        <v xml:space="preserve"> </v>
      </c>
      <c r="W89" s="18"/>
      <c r="X89" s="18"/>
      <c r="Y89" s="18"/>
      <c r="Z89" s="19" t="str">
        <f t="shared" si="90"/>
        <v xml:space="preserve"> </v>
      </c>
      <c r="AA89" s="19" t="str">
        <f t="shared" si="91"/>
        <v xml:space="preserve"> </v>
      </c>
      <c r="AB89" s="18"/>
      <c r="AC89" s="18"/>
      <c r="AD89" s="18">
        <v>243523.20000000001</v>
      </c>
      <c r="AE89" s="19" t="str">
        <f t="shared" si="92"/>
        <v xml:space="preserve"> </v>
      </c>
      <c r="AF89" s="19">
        <f t="shared" si="93"/>
        <v>0</v>
      </c>
      <c r="AG89" s="18">
        <v>803000</v>
      </c>
      <c r="AH89" s="18">
        <v>107970.58</v>
      </c>
      <c r="AI89" s="18">
        <v>264189.40000000002</v>
      </c>
      <c r="AJ89" s="19">
        <f t="shared" si="94"/>
        <v>0.13445900373599004</v>
      </c>
      <c r="AK89" s="19">
        <f t="shared" si="95"/>
        <v>0.40868626826057364</v>
      </c>
      <c r="AL89" s="18">
        <v>1018000</v>
      </c>
      <c r="AM89" s="18">
        <v>256786.43</v>
      </c>
      <c r="AN89" s="18">
        <v>309505</v>
      </c>
      <c r="AO89" s="19">
        <f t="shared" si="96"/>
        <v>0.25224600196463653</v>
      </c>
      <c r="AP89" s="19">
        <f t="shared" si="97"/>
        <v>0.82966811521623229</v>
      </c>
      <c r="AQ89" s="18"/>
      <c r="AR89" s="18"/>
      <c r="AS89" s="18"/>
      <c r="AT89" s="19" t="str">
        <f t="shared" si="98"/>
        <v xml:space="preserve"> </v>
      </c>
      <c r="AU89" s="19" t="str">
        <f t="shared" si="99"/>
        <v xml:space="preserve"> </v>
      </c>
      <c r="AV89" s="18">
        <f t="shared" si="159"/>
        <v>0</v>
      </c>
      <c r="AW89" s="18">
        <f t="shared" si="160"/>
        <v>0</v>
      </c>
      <c r="AX89" s="18">
        <v>158969.76</v>
      </c>
      <c r="AY89" s="19" t="str">
        <f t="shared" si="148"/>
        <v xml:space="preserve"> </v>
      </c>
      <c r="AZ89" s="19">
        <f t="shared" si="149"/>
        <v>0</v>
      </c>
      <c r="BA89" s="18"/>
      <c r="BB89" s="18"/>
      <c r="BC89" s="18"/>
      <c r="BD89" s="19" t="str">
        <f t="shared" si="100"/>
        <v xml:space="preserve"> </v>
      </c>
      <c r="BE89" s="19" t="str">
        <f t="shared" si="101"/>
        <v xml:space="preserve"> </v>
      </c>
      <c r="BF89" s="18"/>
      <c r="BG89" s="18"/>
      <c r="BH89" s="18"/>
      <c r="BI89" s="19" t="str">
        <f t="shared" si="102"/>
        <v xml:space="preserve"> </v>
      </c>
      <c r="BJ89" s="19" t="str">
        <f t="shared" si="103"/>
        <v xml:space="preserve"> </v>
      </c>
      <c r="BK89" s="18"/>
      <c r="BL89" s="18"/>
      <c r="BM89" s="18"/>
      <c r="BN89" s="19" t="str">
        <f t="shared" si="104"/>
        <v xml:space="preserve"> </v>
      </c>
      <c r="BO89" s="19" t="str">
        <f t="shared" si="105"/>
        <v xml:space="preserve"> </v>
      </c>
      <c r="BP89" s="18"/>
      <c r="BQ89" s="18"/>
      <c r="BR89" s="18">
        <v>9501.77</v>
      </c>
      <c r="BS89" s="19" t="str">
        <f t="shared" si="106"/>
        <v xml:space="preserve"> </v>
      </c>
      <c r="BT89" s="19">
        <f t="shared" si="107"/>
        <v>0</v>
      </c>
      <c r="BU89" s="18"/>
      <c r="BV89" s="18"/>
      <c r="BW89" s="18">
        <v>109496.41</v>
      </c>
      <c r="BX89" s="19" t="str">
        <f t="shared" si="108"/>
        <v xml:space="preserve"> </v>
      </c>
      <c r="BY89" s="19">
        <f t="shared" si="109"/>
        <v>0</v>
      </c>
      <c r="BZ89" s="18"/>
      <c r="CA89" s="18"/>
      <c r="CB89" s="18">
        <v>14971.58</v>
      </c>
      <c r="CC89" s="19" t="str">
        <f t="shared" si="110"/>
        <v xml:space="preserve"> </v>
      </c>
      <c r="CD89" s="19">
        <f t="shared" si="111"/>
        <v>0</v>
      </c>
      <c r="CE89" s="18"/>
      <c r="CF89" s="18"/>
      <c r="CG89" s="18"/>
      <c r="CH89" s="19" t="str">
        <f t="shared" si="112"/>
        <v xml:space="preserve"> </v>
      </c>
      <c r="CI89" s="19" t="str">
        <f t="shared" si="113"/>
        <v xml:space="preserve"> </v>
      </c>
      <c r="CJ89" s="18">
        <f t="shared" si="161"/>
        <v>0</v>
      </c>
      <c r="CK89" s="18">
        <f t="shared" si="161"/>
        <v>0</v>
      </c>
      <c r="CL89" s="18">
        <v>0</v>
      </c>
      <c r="CM89" s="19" t="str">
        <f t="shared" si="114"/>
        <v xml:space="preserve"> </v>
      </c>
      <c r="CN89" s="19" t="str">
        <f t="shared" si="115"/>
        <v xml:space="preserve"> </v>
      </c>
      <c r="CO89" s="18"/>
      <c r="CP89" s="18"/>
      <c r="CQ89" s="18"/>
      <c r="CR89" s="19" t="str">
        <f t="shared" si="116"/>
        <v xml:space="preserve"> </v>
      </c>
      <c r="CS89" s="19" t="str">
        <f t="shared" si="117"/>
        <v xml:space="preserve"> </v>
      </c>
      <c r="CT89" s="18"/>
      <c r="CU89" s="18"/>
      <c r="CV89" s="18"/>
      <c r="CW89" s="19" t="str">
        <f t="shared" si="118"/>
        <v xml:space="preserve"> </v>
      </c>
      <c r="CX89" s="19" t="str">
        <f t="shared" si="119"/>
        <v xml:space="preserve"> </v>
      </c>
      <c r="CY89" s="18"/>
      <c r="CZ89" s="18"/>
      <c r="DA89" s="18"/>
      <c r="DB89" s="19" t="str">
        <f t="shared" si="120"/>
        <v xml:space="preserve"> </v>
      </c>
      <c r="DC89" s="19" t="str">
        <f t="shared" si="121"/>
        <v xml:space="preserve"> </v>
      </c>
      <c r="DD89" s="18"/>
      <c r="DE89" s="18"/>
      <c r="DF89" s="18"/>
      <c r="DG89" s="19" t="str">
        <f t="shared" si="122"/>
        <v xml:space="preserve"> </v>
      </c>
      <c r="DH89" s="19" t="str">
        <f t="shared" si="123"/>
        <v xml:space="preserve"> </v>
      </c>
      <c r="DI89" s="18"/>
      <c r="DJ89" s="18"/>
      <c r="DK89" s="18"/>
      <c r="DL89" s="19" t="str">
        <f t="shared" si="124"/>
        <v xml:space="preserve"> </v>
      </c>
      <c r="DM89" s="19" t="str">
        <f t="shared" si="125"/>
        <v xml:space="preserve"> </v>
      </c>
      <c r="DN89" s="18"/>
      <c r="DO89" s="18"/>
      <c r="DP89" s="19" t="str">
        <f t="shared" si="153"/>
        <v xml:space="preserve"> </v>
      </c>
      <c r="DQ89" s="18"/>
      <c r="DR89" s="18"/>
      <c r="DS89" s="18"/>
      <c r="DT89" s="19" t="str">
        <f t="shared" si="126"/>
        <v xml:space="preserve"> </v>
      </c>
      <c r="DU89" s="19" t="str">
        <f t="shared" si="127"/>
        <v xml:space="preserve"> </v>
      </c>
      <c r="DV89" s="18"/>
      <c r="DW89" s="18"/>
      <c r="DX89" s="18">
        <v>25000</v>
      </c>
      <c r="DY89" s="19" t="str">
        <f t="shared" si="129"/>
        <v xml:space="preserve"> </v>
      </c>
      <c r="DZ89" s="19">
        <f t="shared" si="128"/>
        <v>0</v>
      </c>
    </row>
    <row r="90" spans="1:130" s="21" customFormat="1" ht="16.149999999999999" customHeight="1" outlineLevel="1" x14ac:dyDescent="0.25">
      <c r="A90" s="16">
        <f t="shared" si="162"/>
        <v>96</v>
      </c>
      <c r="B90" s="17" t="s">
        <v>119</v>
      </c>
      <c r="C90" s="18">
        <v>5576672</v>
      </c>
      <c r="D90" s="18">
        <v>3144491.4200000004</v>
      </c>
      <c r="E90" s="18">
        <v>3058747.1</v>
      </c>
      <c r="F90" s="19">
        <f t="shared" si="144"/>
        <v>0.56386522642895265</v>
      </c>
      <c r="G90" s="19">
        <f t="shared" si="145"/>
        <v>1.0280324973581505</v>
      </c>
      <c r="H90" s="18"/>
      <c r="I90" s="18"/>
      <c r="J90" s="18">
        <v>3051646.74</v>
      </c>
      <c r="K90" s="19" t="str">
        <f t="shared" si="146"/>
        <v xml:space="preserve"> </v>
      </c>
      <c r="L90" s="19">
        <f t="shared" si="147"/>
        <v>0</v>
      </c>
      <c r="M90" s="18">
        <v>4491300</v>
      </c>
      <c r="N90" s="18">
        <v>2759769.49</v>
      </c>
      <c r="O90" s="18">
        <v>2754782.65</v>
      </c>
      <c r="P90" s="19">
        <f t="shared" si="86"/>
        <v>0.61447008438536732</v>
      </c>
      <c r="Q90" s="19">
        <f t="shared" si="87"/>
        <v>1.0018102480789184</v>
      </c>
      <c r="R90" s="18"/>
      <c r="S90" s="18"/>
      <c r="T90" s="18"/>
      <c r="U90" s="19" t="str">
        <f t="shared" si="88"/>
        <v xml:space="preserve"> </v>
      </c>
      <c r="V90" s="19" t="str">
        <f t="shared" si="89"/>
        <v xml:space="preserve"> </v>
      </c>
      <c r="W90" s="18"/>
      <c r="X90" s="18"/>
      <c r="Y90" s="18"/>
      <c r="Z90" s="19" t="str">
        <f t="shared" si="90"/>
        <v xml:space="preserve"> </v>
      </c>
      <c r="AA90" s="19" t="str">
        <f t="shared" si="91"/>
        <v xml:space="preserve"> </v>
      </c>
      <c r="AB90" s="18"/>
      <c r="AC90" s="18"/>
      <c r="AD90" s="18"/>
      <c r="AE90" s="19"/>
      <c r="AF90" s="19" t="str">
        <f t="shared" si="93"/>
        <v xml:space="preserve"> </v>
      </c>
      <c r="AG90" s="18">
        <v>457000</v>
      </c>
      <c r="AH90" s="18">
        <v>102758.06</v>
      </c>
      <c r="AI90" s="18">
        <v>125923.83</v>
      </c>
      <c r="AJ90" s="19">
        <f t="shared" si="94"/>
        <v>0.22485352297592998</v>
      </c>
      <c r="AK90" s="19">
        <f t="shared" si="95"/>
        <v>0.81603347039237928</v>
      </c>
      <c r="AL90" s="18">
        <v>598000</v>
      </c>
      <c r="AM90" s="18">
        <v>272128.31</v>
      </c>
      <c r="AN90" s="18">
        <v>170940.26</v>
      </c>
      <c r="AO90" s="19">
        <f t="shared" si="96"/>
        <v>0.4550640635451505</v>
      </c>
      <c r="AP90" s="19">
        <f t="shared" si="97"/>
        <v>1.5919497840941623</v>
      </c>
      <c r="AQ90" s="18"/>
      <c r="AR90" s="18"/>
      <c r="AS90" s="18"/>
      <c r="AT90" s="19" t="str">
        <f t="shared" si="98"/>
        <v xml:space="preserve"> </v>
      </c>
      <c r="AU90" s="19" t="str">
        <f t="shared" si="99"/>
        <v xml:space="preserve"> </v>
      </c>
      <c r="AV90" s="18">
        <f t="shared" si="159"/>
        <v>0</v>
      </c>
      <c r="AW90" s="18">
        <f t="shared" si="160"/>
        <v>0</v>
      </c>
      <c r="AX90" s="18">
        <v>7100.36</v>
      </c>
      <c r="AY90" s="19" t="str">
        <f t="shared" si="148"/>
        <v xml:space="preserve"> </v>
      </c>
      <c r="AZ90" s="19">
        <f t="shared" si="149"/>
        <v>0</v>
      </c>
      <c r="BA90" s="18"/>
      <c r="BB90" s="18"/>
      <c r="BC90" s="18"/>
      <c r="BD90" s="19" t="str">
        <f t="shared" si="100"/>
        <v xml:space="preserve"> </v>
      </c>
      <c r="BE90" s="19" t="str">
        <f t="shared" si="101"/>
        <v xml:space="preserve"> </v>
      </c>
      <c r="BF90" s="18"/>
      <c r="BG90" s="18"/>
      <c r="BH90" s="18"/>
      <c r="BI90" s="19" t="str">
        <f t="shared" si="102"/>
        <v xml:space="preserve"> </v>
      </c>
      <c r="BJ90" s="19" t="str">
        <f t="shared" si="103"/>
        <v xml:space="preserve"> </v>
      </c>
      <c r="BK90" s="18"/>
      <c r="BL90" s="18"/>
      <c r="BM90" s="18"/>
      <c r="BN90" s="19" t="str">
        <f t="shared" si="104"/>
        <v xml:space="preserve"> </v>
      </c>
      <c r="BO90" s="19" t="str">
        <f t="shared" si="105"/>
        <v xml:space="preserve"> </v>
      </c>
      <c r="BP90" s="18"/>
      <c r="BQ90" s="18"/>
      <c r="BR90" s="18"/>
      <c r="BS90" s="19" t="str">
        <f t="shared" si="106"/>
        <v xml:space="preserve"> </v>
      </c>
      <c r="BT90" s="19" t="str">
        <f t="shared" si="107"/>
        <v xml:space="preserve"> </v>
      </c>
      <c r="BU90" s="18"/>
      <c r="BV90" s="18"/>
      <c r="BW90" s="18">
        <v>7100.36</v>
      </c>
      <c r="BX90" s="19" t="str">
        <f t="shared" si="108"/>
        <v xml:space="preserve"> </v>
      </c>
      <c r="BY90" s="19">
        <f t="shared" si="109"/>
        <v>0</v>
      </c>
      <c r="BZ90" s="18"/>
      <c r="CA90" s="18"/>
      <c r="CB90" s="18"/>
      <c r="CC90" s="19" t="str">
        <f t="shared" si="110"/>
        <v xml:space="preserve"> </v>
      </c>
      <c r="CD90" s="19" t="str">
        <f t="shared" si="111"/>
        <v xml:space="preserve"> </v>
      </c>
      <c r="CE90" s="18"/>
      <c r="CF90" s="18"/>
      <c r="CG90" s="18"/>
      <c r="CH90" s="19" t="str">
        <f t="shared" si="112"/>
        <v xml:space="preserve"> </v>
      </c>
      <c r="CI90" s="19" t="str">
        <f t="shared" si="113"/>
        <v xml:space="preserve"> </v>
      </c>
      <c r="CJ90" s="18">
        <f t="shared" si="161"/>
        <v>0</v>
      </c>
      <c r="CK90" s="18">
        <f t="shared" si="161"/>
        <v>0</v>
      </c>
      <c r="CL90" s="18">
        <v>0</v>
      </c>
      <c r="CM90" s="19" t="str">
        <f t="shared" si="114"/>
        <v xml:space="preserve"> </v>
      </c>
      <c r="CN90" s="19" t="str">
        <f t="shared" si="115"/>
        <v xml:space="preserve"> </v>
      </c>
      <c r="CO90" s="18"/>
      <c r="CP90" s="18"/>
      <c r="CQ90" s="18"/>
      <c r="CR90" s="19" t="str">
        <f t="shared" si="116"/>
        <v xml:space="preserve"> </v>
      </c>
      <c r="CS90" s="19" t="str">
        <f t="shared" si="117"/>
        <v xml:space="preserve"> </v>
      </c>
      <c r="CT90" s="18"/>
      <c r="CU90" s="18"/>
      <c r="CV90" s="18"/>
      <c r="CW90" s="19" t="str">
        <f t="shared" si="118"/>
        <v xml:space="preserve"> </v>
      </c>
      <c r="CX90" s="19" t="str">
        <f t="shared" si="119"/>
        <v xml:space="preserve"> </v>
      </c>
      <c r="CY90" s="18"/>
      <c r="CZ90" s="18"/>
      <c r="DA90" s="18"/>
      <c r="DB90" s="19" t="str">
        <f t="shared" si="120"/>
        <v xml:space="preserve"> </v>
      </c>
      <c r="DC90" s="19" t="str">
        <f t="shared" si="121"/>
        <v xml:space="preserve"> </v>
      </c>
      <c r="DD90" s="18"/>
      <c r="DE90" s="18"/>
      <c r="DF90" s="18"/>
      <c r="DG90" s="19" t="str">
        <f t="shared" si="122"/>
        <v xml:space="preserve"> </v>
      </c>
      <c r="DH90" s="19" t="str">
        <f t="shared" si="123"/>
        <v xml:space="preserve"> </v>
      </c>
      <c r="DI90" s="18"/>
      <c r="DJ90" s="18"/>
      <c r="DK90" s="18"/>
      <c r="DL90" s="19" t="str">
        <f t="shared" si="124"/>
        <v xml:space="preserve"> </v>
      </c>
      <c r="DM90" s="19" t="str">
        <f t="shared" si="125"/>
        <v xml:space="preserve"> </v>
      </c>
      <c r="DN90" s="18"/>
      <c r="DO90" s="18"/>
      <c r="DP90" s="19" t="str">
        <f t="shared" si="153"/>
        <v xml:space="preserve"> </v>
      </c>
      <c r="DQ90" s="18"/>
      <c r="DR90" s="18"/>
      <c r="DS90" s="18"/>
      <c r="DT90" s="19" t="str">
        <f t="shared" si="126"/>
        <v xml:space="preserve"> </v>
      </c>
      <c r="DU90" s="19" t="str">
        <f t="shared" si="127"/>
        <v xml:space="preserve"> </v>
      </c>
      <c r="DV90" s="18"/>
      <c r="DW90" s="18"/>
      <c r="DX90" s="18"/>
      <c r="DY90" s="19" t="str">
        <f t="shared" si="129"/>
        <v xml:space="preserve"> </v>
      </c>
      <c r="DZ90" s="19" t="str">
        <f t="shared" si="128"/>
        <v xml:space="preserve"> </v>
      </c>
    </row>
    <row r="91" spans="1:130" s="21" customFormat="1" ht="16.5" customHeight="1" outlineLevel="1" x14ac:dyDescent="0.25">
      <c r="A91" s="16">
        <f t="shared" si="162"/>
        <v>97</v>
      </c>
      <c r="B91" s="17" t="s">
        <v>120</v>
      </c>
      <c r="C91" s="18">
        <v>4717421.45</v>
      </c>
      <c r="D91" s="18">
        <v>2098498.9300000002</v>
      </c>
      <c r="E91" s="18">
        <v>2064013.6400000001</v>
      </c>
      <c r="F91" s="19">
        <f t="shared" si="144"/>
        <v>0.44484024847938913</v>
      </c>
      <c r="G91" s="19">
        <f t="shared" si="145"/>
        <v>1.0167078789266142</v>
      </c>
      <c r="H91" s="18"/>
      <c r="I91" s="18"/>
      <c r="J91" s="18">
        <v>1242873.19</v>
      </c>
      <c r="K91" s="19" t="str">
        <f t="shared" si="146"/>
        <v xml:space="preserve"> </v>
      </c>
      <c r="L91" s="19">
        <f t="shared" si="147"/>
        <v>0</v>
      </c>
      <c r="M91" s="18">
        <v>1717750</v>
      </c>
      <c r="N91" s="18">
        <v>500550.29</v>
      </c>
      <c r="O91" s="18">
        <v>609101.13</v>
      </c>
      <c r="P91" s="19">
        <f t="shared" si="86"/>
        <v>0.29139880075680397</v>
      </c>
      <c r="Q91" s="19">
        <f t="shared" si="87"/>
        <v>0.82178519353592394</v>
      </c>
      <c r="R91" s="18"/>
      <c r="S91" s="18"/>
      <c r="T91" s="18"/>
      <c r="U91" s="19" t="str">
        <f t="shared" si="88"/>
        <v xml:space="preserve"> </v>
      </c>
      <c r="V91" s="19" t="str">
        <f t="shared" si="89"/>
        <v xml:space="preserve"> </v>
      </c>
      <c r="W91" s="18"/>
      <c r="X91" s="18"/>
      <c r="Y91" s="18"/>
      <c r="Z91" s="19" t="str">
        <f t="shared" si="90"/>
        <v xml:space="preserve"> </v>
      </c>
      <c r="AA91" s="19" t="str">
        <f t="shared" si="91"/>
        <v xml:space="preserve"> </v>
      </c>
      <c r="AB91" s="18"/>
      <c r="AC91" s="18"/>
      <c r="AD91" s="18"/>
      <c r="AE91" s="19" t="str">
        <f t="shared" si="92"/>
        <v xml:space="preserve"> </v>
      </c>
      <c r="AF91" s="19" t="str">
        <f t="shared" si="93"/>
        <v xml:space="preserve"> </v>
      </c>
      <c r="AG91" s="18">
        <v>217000</v>
      </c>
      <c r="AH91" s="18">
        <v>24242.5</v>
      </c>
      <c r="AI91" s="18">
        <v>18125.150000000001</v>
      </c>
      <c r="AJ91" s="19">
        <f t="shared" si="94"/>
        <v>0.11171658986175115</v>
      </c>
      <c r="AK91" s="19">
        <f t="shared" si="95"/>
        <v>1.3375061723627113</v>
      </c>
      <c r="AL91" s="18">
        <v>1305000</v>
      </c>
      <c r="AM91" s="18">
        <v>867079.6</v>
      </c>
      <c r="AN91" s="18">
        <v>615646.91</v>
      </c>
      <c r="AO91" s="19">
        <f t="shared" si="96"/>
        <v>0.66442881226053641</v>
      </c>
      <c r="AP91" s="19">
        <f t="shared" si="97"/>
        <v>1.4084040477032524</v>
      </c>
      <c r="AQ91" s="18"/>
      <c r="AR91" s="18"/>
      <c r="AS91" s="18"/>
      <c r="AT91" s="19" t="str">
        <f t="shared" si="98"/>
        <v xml:space="preserve"> </v>
      </c>
      <c r="AU91" s="19" t="str">
        <f t="shared" si="99"/>
        <v xml:space="preserve"> </v>
      </c>
      <c r="AV91" s="18">
        <f t="shared" si="159"/>
        <v>0</v>
      </c>
      <c r="AW91" s="18">
        <f t="shared" si="160"/>
        <v>0</v>
      </c>
      <c r="AX91" s="18">
        <v>821140.45000000007</v>
      </c>
      <c r="AY91" s="19" t="str">
        <f t="shared" si="148"/>
        <v xml:space="preserve"> </v>
      </c>
      <c r="AZ91" s="19">
        <f t="shared" si="149"/>
        <v>0</v>
      </c>
      <c r="BA91" s="18"/>
      <c r="BB91" s="18"/>
      <c r="BC91" s="18"/>
      <c r="BD91" s="19" t="str">
        <f t="shared" si="100"/>
        <v xml:space="preserve"> </v>
      </c>
      <c r="BE91" s="19" t="str">
        <f t="shared" si="101"/>
        <v xml:space="preserve"> </v>
      </c>
      <c r="BF91" s="18"/>
      <c r="BG91" s="18"/>
      <c r="BH91" s="18"/>
      <c r="BI91" s="19" t="str">
        <f t="shared" si="102"/>
        <v xml:space="preserve"> </v>
      </c>
      <c r="BJ91" s="19" t="str">
        <f t="shared" si="103"/>
        <v xml:space="preserve"> </v>
      </c>
      <c r="BK91" s="18"/>
      <c r="BL91" s="18"/>
      <c r="BM91" s="18">
        <v>297350.15999999997</v>
      </c>
      <c r="BN91" s="19" t="str">
        <f t="shared" si="104"/>
        <v xml:space="preserve"> </v>
      </c>
      <c r="BO91" s="19">
        <f t="shared" si="105"/>
        <v>0</v>
      </c>
      <c r="BP91" s="18"/>
      <c r="BQ91" s="18"/>
      <c r="BR91" s="18"/>
      <c r="BS91" s="19" t="str">
        <f t="shared" si="106"/>
        <v xml:space="preserve"> </v>
      </c>
      <c r="BT91" s="19" t="str">
        <f t="shared" si="107"/>
        <v xml:space="preserve"> </v>
      </c>
      <c r="BU91" s="18"/>
      <c r="BV91" s="18"/>
      <c r="BW91" s="18">
        <v>33618.15</v>
      </c>
      <c r="BX91" s="19" t="str">
        <f t="shared" si="108"/>
        <v xml:space="preserve"> </v>
      </c>
      <c r="BY91" s="19">
        <f t="shared" si="109"/>
        <v>0</v>
      </c>
      <c r="BZ91" s="18"/>
      <c r="CA91" s="18"/>
      <c r="CB91" s="18">
        <v>414081.22</v>
      </c>
      <c r="CC91" s="19" t="str">
        <f t="shared" si="110"/>
        <v xml:space="preserve"> </v>
      </c>
      <c r="CD91" s="19">
        <f t="shared" si="111"/>
        <v>0</v>
      </c>
      <c r="CE91" s="18"/>
      <c r="CF91" s="18"/>
      <c r="CG91" s="18"/>
      <c r="CH91" s="19" t="str">
        <f t="shared" si="112"/>
        <v xml:space="preserve"> </v>
      </c>
      <c r="CI91" s="19" t="str">
        <f t="shared" si="113"/>
        <v xml:space="preserve"> </v>
      </c>
      <c r="CJ91" s="18">
        <f t="shared" si="161"/>
        <v>0</v>
      </c>
      <c r="CK91" s="18">
        <f t="shared" si="161"/>
        <v>0</v>
      </c>
      <c r="CL91" s="18">
        <v>0</v>
      </c>
      <c r="CM91" s="19" t="str">
        <f t="shared" si="114"/>
        <v xml:space="preserve"> </v>
      </c>
      <c r="CN91" s="19" t="str">
        <f t="shared" si="115"/>
        <v xml:space="preserve"> </v>
      </c>
      <c r="CO91" s="18"/>
      <c r="CP91" s="18"/>
      <c r="CQ91" s="18"/>
      <c r="CR91" s="19" t="str">
        <f t="shared" si="116"/>
        <v xml:space="preserve"> </v>
      </c>
      <c r="CS91" s="19" t="str">
        <f t="shared" si="117"/>
        <v xml:space="preserve"> </v>
      </c>
      <c r="CT91" s="18"/>
      <c r="CU91" s="18"/>
      <c r="CV91" s="18"/>
      <c r="CW91" s="19" t="str">
        <f t="shared" si="118"/>
        <v xml:space="preserve"> </v>
      </c>
      <c r="CX91" s="19" t="str">
        <f t="shared" si="119"/>
        <v xml:space="preserve"> </v>
      </c>
      <c r="CY91" s="18"/>
      <c r="CZ91" s="18"/>
      <c r="DA91" s="18"/>
      <c r="DB91" s="19" t="str">
        <f t="shared" si="120"/>
        <v xml:space="preserve"> </v>
      </c>
      <c r="DC91" s="19" t="str">
        <f t="shared" si="121"/>
        <v xml:space="preserve"> </v>
      </c>
      <c r="DD91" s="18"/>
      <c r="DE91" s="18"/>
      <c r="DF91" s="18"/>
      <c r="DG91" s="19" t="str">
        <f t="shared" si="122"/>
        <v xml:space="preserve"> </v>
      </c>
      <c r="DH91" s="19" t="str">
        <f t="shared" si="123"/>
        <v xml:space="preserve"> </v>
      </c>
      <c r="DI91" s="18"/>
      <c r="DJ91" s="18"/>
      <c r="DK91" s="18"/>
      <c r="DL91" s="19" t="str">
        <f t="shared" si="124"/>
        <v xml:space="preserve"> </v>
      </c>
      <c r="DM91" s="19" t="str">
        <f t="shared" si="125"/>
        <v xml:space="preserve"> </v>
      </c>
      <c r="DN91" s="18"/>
      <c r="DO91" s="18">
        <v>64000</v>
      </c>
      <c r="DP91" s="19" t="str">
        <f t="shared" si="153"/>
        <v xml:space="preserve"> </v>
      </c>
      <c r="DQ91" s="18"/>
      <c r="DR91" s="18"/>
      <c r="DS91" s="18"/>
      <c r="DT91" s="19" t="str">
        <f t="shared" si="126"/>
        <v xml:space="preserve"> </v>
      </c>
      <c r="DU91" s="19" t="str">
        <f t="shared" si="127"/>
        <v xml:space="preserve"> </v>
      </c>
      <c r="DV91" s="18"/>
      <c r="DW91" s="18"/>
      <c r="DX91" s="18">
        <v>12090.92</v>
      </c>
      <c r="DY91" s="19" t="str">
        <f t="shared" si="129"/>
        <v xml:space="preserve"> </v>
      </c>
      <c r="DZ91" s="19">
        <f t="shared" si="128"/>
        <v>0</v>
      </c>
    </row>
    <row r="92" spans="1:130" s="21" customFormat="1" ht="16.5" customHeight="1" outlineLevel="1" x14ac:dyDescent="0.25">
      <c r="A92" s="16">
        <f t="shared" si="162"/>
        <v>98</v>
      </c>
      <c r="B92" s="17" t="s">
        <v>121</v>
      </c>
      <c r="C92" s="18">
        <v>2070215.36</v>
      </c>
      <c r="D92" s="18">
        <v>585572.41</v>
      </c>
      <c r="E92" s="18">
        <v>864601.44000000006</v>
      </c>
      <c r="F92" s="19">
        <f t="shared" si="144"/>
        <v>0.28285579428799135</v>
      </c>
      <c r="G92" s="19">
        <f t="shared" si="145"/>
        <v>0.67727438668156736</v>
      </c>
      <c r="H92" s="18"/>
      <c r="I92" s="18"/>
      <c r="J92" s="18">
        <v>793952.05</v>
      </c>
      <c r="K92" s="19" t="str">
        <f t="shared" si="146"/>
        <v xml:space="preserve"> </v>
      </c>
      <c r="L92" s="19">
        <f t="shared" si="147"/>
        <v>0</v>
      </c>
      <c r="M92" s="18">
        <v>170200</v>
      </c>
      <c r="N92" s="18">
        <v>80242.47</v>
      </c>
      <c r="O92" s="18">
        <v>59435.5</v>
      </c>
      <c r="P92" s="19">
        <f t="shared" si="86"/>
        <v>0.47145987074030554</v>
      </c>
      <c r="Q92" s="19">
        <f t="shared" si="87"/>
        <v>1.3500764694500762</v>
      </c>
      <c r="R92" s="18"/>
      <c r="S92" s="18"/>
      <c r="T92" s="18"/>
      <c r="U92" s="19" t="str">
        <f t="shared" si="88"/>
        <v xml:space="preserve"> </v>
      </c>
      <c r="V92" s="19" t="str">
        <f t="shared" si="89"/>
        <v xml:space="preserve"> </v>
      </c>
      <c r="W92" s="18"/>
      <c r="X92" s="18"/>
      <c r="Y92" s="18"/>
      <c r="Z92" s="19" t="str">
        <f t="shared" si="90"/>
        <v xml:space="preserve"> </v>
      </c>
      <c r="AA92" s="19" t="str">
        <f t="shared" si="91"/>
        <v xml:space="preserve"> </v>
      </c>
      <c r="AB92" s="18"/>
      <c r="AC92" s="18"/>
      <c r="AD92" s="18">
        <v>5584.8</v>
      </c>
      <c r="AE92" s="19" t="str">
        <f t="shared" si="92"/>
        <v xml:space="preserve"> </v>
      </c>
      <c r="AF92" s="19">
        <f t="shared" si="93"/>
        <v>0</v>
      </c>
      <c r="AG92" s="18">
        <v>322000</v>
      </c>
      <c r="AH92" s="18">
        <v>172926.44</v>
      </c>
      <c r="AI92" s="18">
        <v>99159.1</v>
      </c>
      <c r="AJ92" s="19">
        <f t="shared" si="94"/>
        <v>0.53703863354037262</v>
      </c>
      <c r="AK92" s="19">
        <f t="shared" si="95"/>
        <v>1.7439290998002199</v>
      </c>
      <c r="AL92" s="18">
        <v>1527000</v>
      </c>
      <c r="AM92" s="18">
        <v>269099.33</v>
      </c>
      <c r="AN92" s="18">
        <v>629772.65</v>
      </c>
      <c r="AO92" s="19">
        <f t="shared" si="96"/>
        <v>0.17622745907007203</v>
      </c>
      <c r="AP92" s="19">
        <f t="shared" si="97"/>
        <v>0.42729599324454626</v>
      </c>
      <c r="AQ92" s="18"/>
      <c r="AR92" s="18"/>
      <c r="AS92" s="18"/>
      <c r="AT92" s="19" t="str">
        <f t="shared" si="98"/>
        <v xml:space="preserve"> </v>
      </c>
      <c r="AU92" s="19" t="str">
        <f t="shared" si="99"/>
        <v xml:space="preserve"> </v>
      </c>
      <c r="AV92" s="18">
        <f t="shared" si="159"/>
        <v>0</v>
      </c>
      <c r="AW92" s="18">
        <f t="shared" si="160"/>
        <v>0</v>
      </c>
      <c r="AX92" s="18">
        <v>70649.39</v>
      </c>
      <c r="AY92" s="19" t="str">
        <f t="shared" si="148"/>
        <v xml:space="preserve"> </v>
      </c>
      <c r="AZ92" s="19">
        <f t="shared" si="149"/>
        <v>0</v>
      </c>
      <c r="BA92" s="18"/>
      <c r="BB92" s="18"/>
      <c r="BC92" s="18"/>
      <c r="BD92" s="19" t="str">
        <f t="shared" si="100"/>
        <v xml:space="preserve"> </v>
      </c>
      <c r="BE92" s="19" t="str">
        <f t="shared" si="101"/>
        <v xml:space="preserve"> </v>
      </c>
      <c r="BF92" s="18"/>
      <c r="BG92" s="18"/>
      <c r="BH92" s="18"/>
      <c r="BI92" s="19" t="str">
        <f t="shared" si="102"/>
        <v xml:space="preserve"> </v>
      </c>
      <c r="BJ92" s="19" t="str">
        <f t="shared" si="103"/>
        <v xml:space="preserve"> </v>
      </c>
      <c r="BK92" s="18"/>
      <c r="BL92" s="18"/>
      <c r="BM92" s="18"/>
      <c r="BN92" s="19" t="str">
        <f t="shared" si="104"/>
        <v xml:space="preserve"> </v>
      </c>
      <c r="BO92" s="19" t="str">
        <f t="shared" si="105"/>
        <v xml:space="preserve"> </v>
      </c>
      <c r="BP92" s="18"/>
      <c r="BQ92" s="18"/>
      <c r="BR92" s="18"/>
      <c r="BS92" s="19" t="str">
        <f t="shared" si="106"/>
        <v xml:space="preserve"> </v>
      </c>
      <c r="BT92" s="19" t="str">
        <f t="shared" si="107"/>
        <v xml:space="preserve"> </v>
      </c>
      <c r="BU92" s="18"/>
      <c r="BV92" s="18"/>
      <c r="BW92" s="18">
        <v>1657.68</v>
      </c>
      <c r="BX92" s="19" t="str">
        <f t="shared" si="108"/>
        <v xml:space="preserve"> </v>
      </c>
      <c r="BY92" s="19">
        <f t="shared" si="109"/>
        <v>0</v>
      </c>
      <c r="BZ92" s="18"/>
      <c r="CA92" s="18"/>
      <c r="CB92" s="18">
        <v>21991.71</v>
      </c>
      <c r="CC92" s="19"/>
      <c r="CD92" s="19">
        <f t="shared" si="111"/>
        <v>0</v>
      </c>
      <c r="CE92" s="18"/>
      <c r="CF92" s="18"/>
      <c r="CG92" s="18"/>
      <c r="CH92" s="19" t="str">
        <f t="shared" si="112"/>
        <v xml:space="preserve"> </v>
      </c>
      <c r="CI92" s="19" t="str">
        <f t="shared" si="113"/>
        <v xml:space="preserve"> </v>
      </c>
      <c r="CJ92" s="18">
        <f t="shared" si="161"/>
        <v>0</v>
      </c>
      <c r="CK92" s="18">
        <f t="shared" si="161"/>
        <v>0</v>
      </c>
      <c r="CL92" s="18">
        <v>0</v>
      </c>
      <c r="CM92" s="19" t="str">
        <f t="shared" si="114"/>
        <v xml:space="preserve"> </v>
      </c>
      <c r="CN92" s="19" t="str">
        <f t="shared" si="115"/>
        <v xml:space="preserve"> </v>
      </c>
      <c r="CO92" s="18"/>
      <c r="CP92" s="18"/>
      <c r="CQ92" s="18"/>
      <c r="CR92" s="19" t="str">
        <f t="shared" si="116"/>
        <v xml:space="preserve"> </v>
      </c>
      <c r="CS92" s="19" t="str">
        <f t="shared" si="117"/>
        <v xml:space="preserve"> </v>
      </c>
      <c r="CT92" s="18"/>
      <c r="CU92" s="18"/>
      <c r="CV92" s="18"/>
      <c r="CW92" s="19" t="str">
        <f t="shared" si="118"/>
        <v xml:space="preserve"> </v>
      </c>
      <c r="CX92" s="19" t="str">
        <f t="shared" si="119"/>
        <v xml:space="preserve"> </v>
      </c>
      <c r="CY92" s="18"/>
      <c r="CZ92" s="18"/>
      <c r="DA92" s="18"/>
      <c r="DB92" s="19" t="str">
        <f t="shared" si="120"/>
        <v xml:space="preserve"> </v>
      </c>
      <c r="DC92" s="19" t="str">
        <f t="shared" si="121"/>
        <v xml:space="preserve"> </v>
      </c>
      <c r="DD92" s="18"/>
      <c r="DE92" s="18"/>
      <c r="DF92" s="18"/>
      <c r="DG92" s="19" t="str">
        <f t="shared" si="122"/>
        <v xml:space="preserve"> </v>
      </c>
      <c r="DH92" s="19" t="str">
        <f t="shared" si="123"/>
        <v xml:space="preserve"> </v>
      </c>
      <c r="DI92" s="18"/>
      <c r="DJ92" s="18"/>
      <c r="DK92" s="18"/>
      <c r="DL92" s="19" t="str">
        <f t="shared" si="124"/>
        <v xml:space="preserve"> </v>
      </c>
      <c r="DM92" s="19" t="str">
        <f t="shared" si="125"/>
        <v xml:space="preserve"> </v>
      </c>
      <c r="DN92" s="18"/>
      <c r="DO92" s="18"/>
      <c r="DP92" s="19" t="str">
        <f t="shared" si="153"/>
        <v xml:space="preserve"> </v>
      </c>
      <c r="DQ92" s="18"/>
      <c r="DR92" s="18"/>
      <c r="DS92" s="18"/>
      <c r="DT92" s="19" t="str">
        <f t="shared" si="126"/>
        <v xml:space="preserve"> </v>
      </c>
      <c r="DU92" s="19" t="str">
        <f t="shared" si="127"/>
        <v xml:space="preserve"> </v>
      </c>
      <c r="DV92" s="18"/>
      <c r="DW92" s="18"/>
      <c r="DX92" s="18">
        <v>47000</v>
      </c>
      <c r="DY92" s="19" t="str">
        <f t="shared" si="129"/>
        <v xml:space="preserve"> </v>
      </c>
      <c r="DZ92" s="19">
        <f t="shared" si="128"/>
        <v>0</v>
      </c>
    </row>
    <row r="93" spans="1:130" s="15" customFormat="1" ht="15.75" x14ac:dyDescent="0.25">
      <c r="A93" s="10"/>
      <c r="B93" s="11" t="s">
        <v>122</v>
      </c>
      <c r="C93" s="12">
        <f>SUM(C94:C101)</f>
        <v>39735796.539999999</v>
      </c>
      <c r="D93" s="12">
        <f>SUM(D94:D101)</f>
        <v>18229137.150000002</v>
      </c>
      <c r="E93" s="12">
        <v>20572088.799999997</v>
      </c>
      <c r="F93" s="13">
        <f t="shared" si="144"/>
        <v>0.45875856877940424</v>
      </c>
      <c r="G93" s="13">
        <f t="shared" si="145"/>
        <v>0.88611017224463884</v>
      </c>
      <c r="H93" s="12">
        <f>SUM(H94:H101)</f>
        <v>0</v>
      </c>
      <c r="I93" s="12">
        <f>SUM(I94:I101)</f>
        <v>0</v>
      </c>
      <c r="J93" s="12">
        <v>14973100.039999997</v>
      </c>
      <c r="K93" s="13" t="str">
        <f t="shared" si="146"/>
        <v xml:space="preserve"> </v>
      </c>
      <c r="L93" s="13">
        <f t="shared" si="147"/>
        <v>0</v>
      </c>
      <c r="M93" s="12">
        <f>SUM(M94:M101)</f>
        <v>21028600</v>
      </c>
      <c r="N93" s="12">
        <f>SUM(N94:N101)</f>
        <v>11650747.41</v>
      </c>
      <c r="O93" s="12">
        <v>10216972.369999999</v>
      </c>
      <c r="P93" s="13">
        <f t="shared" si="86"/>
        <v>0.5540429419932853</v>
      </c>
      <c r="Q93" s="13">
        <f t="shared" si="87"/>
        <v>1.1403326727407017</v>
      </c>
      <c r="R93" s="12">
        <f>SUM(R94:R101)</f>
        <v>0</v>
      </c>
      <c r="S93" s="12">
        <f>SUM(S94:S101)</f>
        <v>0</v>
      </c>
      <c r="T93" s="12">
        <v>965561.18</v>
      </c>
      <c r="U93" s="13" t="str">
        <f t="shared" si="88"/>
        <v xml:space="preserve"> </v>
      </c>
      <c r="V93" s="13">
        <f t="shared" si="89"/>
        <v>0</v>
      </c>
      <c r="W93" s="12">
        <f>SUM(W94:W101)</f>
        <v>0</v>
      </c>
      <c r="X93" s="12">
        <f>SUM(X94:X101)</f>
        <v>0</v>
      </c>
      <c r="Y93" s="12">
        <v>0</v>
      </c>
      <c r="Z93" s="13" t="str">
        <f t="shared" si="90"/>
        <v xml:space="preserve"> </v>
      </c>
      <c r="AA93" s="13" t="str">
        <f t="shared" si="91"/>
        <v xml:space="preserve"> </v>
      </c>
      <c r="AB93" s="12">
        <f>SUM(AB94:AB101)</f>
        <v>0</v>
      </c>
      <c r="AC93" s="12">
        <f>SUM(AC94:AC101)</f>
        <v>0</v>
      </c>
      <c r="AD93" s="12">
        <v>1394717</v>
      </c>
      <c r="AE93" s="13" t="str">
        <f t="shared" si="92"/>
        <v xml:space="preserve"> </v>
      </c>
      <c r="AF93" s="13">
        <f t="shared" si="93"/>
        <v>0</v>
      </c>
      <c r="AG93" s="12">
        <f>SUM(AG94:AG101)</f>
        <v>2459000</v>
      </c>
      <c r="AH93" s="12">
        <f>SUM(AH94:AH101)</f>
        <v>161772.75</v>
      </c>
      <c r="AI93" s="12">
        <v>134213.67000000001</v>
      </c>
      <c r="AJ93" s="13">
        <f t="shared" si="94"/>
        <v>6.578802358682391E-2</v>
      </c>
      <c r="AK93" s="13">
        <f t="shared" si="95"/>
        <v>1.2053373549803086</v>
      </c>
      <c r="AL93" s="12">
        <f>SUM(AL94:AL101)</f>
        <v>6148000</v>
      </c>
      <c r="AM93" s="12">
        <f>SUM(AM94:AM101)</f>
        <v>1762587.5</v>
      </c>
      <c r="AN93" s="12">
        <v>2251185.8199999998</v>
      </c>
      <c r="AO93" s="13">
        <f t="shared" si="96"/>
        <v>0.28669282693558878</v>
      </c>
      <c r="AP93" s="13">
        <f t="shared" si="97"/>
        <v>0.78295957816578643</v>
      </c>
      <c r="AQ93" s="12">
        <f>SUM(AQ94:AQ101)</f>
        <v>0</v>
      </c>
      <c r="AR93" s="12">
        <f>SUM(AR94:AR101)</f>
        <v>0</v>
      </c>
      <c r="AS93" s="12">
        <v>10450</v>
      </c>
      <c r="AT93" s="13" t="str">
        <f t="shared" si="98"/>
        <v xml:space="preserve"> </v>
      </c>
      <c r="AU93" s="13">
        <f t="shared" si="99"/>
        <v>0</v>
      </c>
      <c r="AV93" s="12">
        <f>SUM(AV94:AV101)</f>
        <v>0</v>
      </c>
      <c r="AW93" s="12">
        <f>SUM(AW94:AW101)</f>
        <v>0</v>
      </c>
      <c r="AX93" s="12">
        <v>5598988.7599999998</v>
      </c>
      <c r="AY93" s="13" t="str">
        <f t="shared" si="148"/>
        <v xml:space="preserve"> </v>
      </c>
      <c r="AZ93" s="13">
        <f t="shared" si="149"/>
        <v>0</v>
      </c>
      <c r="BA93" s="12">
        <f>SUM(BA94:BA101)</f>
        <v>0</v>
      </c>
      <c r="BB93" s="12">
        <f>SUM(BB94:BB101)</f>
        <v>0</v>
      </c>
      <c r="BC93" s="12">
        <v>22387.65</v>
      </c>
      <c r="BD93" s="13" t="str">
        <f t="shared" si="100"/>
        <v xml:space="preserve"> </v>
      </c>
      <c r="BE93" s="13">
        <f t="shared" si="101"/>
        <v>0</v>
      </c>
      <c r="BF93" s="12">
        <f>SUM(BF94:BF101)</f>
        <v>0</v>
      </c>
      <c r="BG93" s="12">
        <f>SUM(BG94:BG101)</f>
        <v>0</v>
      </c>
      <c r="BH93" s="12">
        <v>254459.84</v>
      </c>
      <c r="BI93" s="13" t="str">
        <f t="shared" si="102"/>
        <v xml:space="preserve"> </v>
      </c>
      <c r="BJ93" s="13">
        <f t="shared" si="103"/>
        <v>0</v>
      </c>
      <c r="BK93" s="12">
        <f>SUM(BK94:BK101)</f>
        <v>0</v>
      </c>
      <c r="BL93" s="12">
        <f>SUM(BL94:BL101)</f>
        <v>0</v>
      </c>
      <c r="BM93" s="12">
        <v>73190.95</v>
      </c>
      <c r="BN93" s="13" t="str">
        <f t="shared" si="104"/>
        <v xml:space="preserve"> </v>
      </c>
      <c r="BO93" s="13">
        <f t="shared" si="105"/>
        <v>0</v>
      </c>
      <c r="BP93" s="12">
        <f>SUM(BP94:BP101)</f>
        <v>0</v>
      </c>
      <c r="BQ93" s="12">
        <f>SUM(BQ94:BQ101)</f>
        <v>0</v>
      </c>
      <c r="BR93" s="12">
        <v>0</v>
      </c>
      <c r="BS93" s="13" t="str">
        <f t="shared" si="106"/>
        <v xml:space="preserve"> </v>
      </c>
      <c r="BT93" s="13" t="str">
        <f t="shared" si="107"/>
        <v xml:space="preserve"> </v>
      </c>
      <c r="BU93" s="12">
        <f>SUM(BU94:BU101)</f>
        <v>0</v>
      </c>
      <c r="BV93" s="12">
        <f>SUM(BV94:BV101)</f>
        <v>0</v>
      </c>
      <c r="BW93" s="12">
        <v>142198.1</v>
      </c>
      <c r="BX93" s="13" t="str">
        <f t="shared" si="108"/>
        <v xml:space="preserve"> </v>
      </c>
      <c r="BY93" s="13">
        <f t="shared" si="109"/>
        <v>0</v>
      </c>
      <c r="BZ93" s="12">
        <f>SUM(BZ94:BZ101)</f>
        <v>0</v>
      </c>
      <c r="CA93" s="12">
        <f>SUM(CA94:CA101)</f>
        <v>0</v>
      </c>
      <c r="CB93" s="12">
        <v>194918.12</v>
      </c>
      <c r="CC93" s="13" t="str">
        <f t="shared" si="110"/>
        <v xml:space="preserve"> </v>
      </c>
      <c r="CD93" s="13">
        <f t="shared" si="111"/>
        <v>0</v>
      </c>
      <c r="CE93" s="12">
        <f>SUM(CE94:CE101)</f>
        <v>0</v>
      </c>
      <c r="CF93" s="12">
        <f>SUM(CF94:CF101)</f>
        <v>0</v>
      </c>
      <c r="CG93" s="12">
        <v>3392500</v>
      </c>
      <c r="CH93" s="13" t="str">
        <f t="shared" si="112"/>
        <v xml:space="preserve"> </v>
      </c>
      <c r="CI93" s="13">
        <f t="shared" si="113"/>
        <v>0</v>
      </c>
      <c r="CJ93" s="12">
        <f>SUM(CJ94:CJ101)</f>
        <v>0</v>
      </c>
      <c r="CK93" s="12">
        <f>SUM(CK94:CK101)</f>
        <v>0</v>
      </c>
      <c r="CL93" s="14">
        <v>852610.22</v>
      </c>
      <c r="CM93" s="13" t="str">
        <f t="shared" si="114"/>
        <v xml:space="preserve"> </v>
      </c>
      <c r="CN93" s="13">
        <f t="shared" si="115"/>
        <v>0</v>
      </c>
      <c r="CO93" s="12">
        <f>SUM(CO94:CO101)</f>
        <v>0</v>
      </c>
      <c r="CP93" s="12">
        <f>SUM(CP94:CP101)</f>
        <v>0</v>
      </c>
      <c r="CQ93" s="12">
        <v>4621.3500000000004</v>
      </c>
      <c r="CR93" s="13" t="str">
        <f t="shared" si="116"/>
        <v xml:space="preserve"> </v>
      </c>
      <c r="CS93" s="13">
        <f t="shared" si="117"/>
        <v>0</v>
      </c>
      <c r="CT93" s="12">
        <f>SUM(CT94:CT101)</f>
        <v>0</v>
      </c>
      <c r="CU93" s="12">
        <f>SUM(CU94:CU101)</f>
        <v>0</v>
      </c>
      <c r="CV93" s="12">
        <v>847988.87000000011</v>
      </c>
      <c r="CW93" s="13" t="str">
        <f t="shared" si="118"/>
        <v xml:space="preserve"> </v>
      </c>
      <c r="CX93" s="13">
        <f t="shared" si="119"/>
        <v>0</v>
      </c>
      <c r="CY93" s="12">
        <f>SUM(CY94:CY101)</f>
        <v>0</v>
      </c>
      <c r="CZ93" s="12">
        <f>SUM(CZ94:CZ101)</f>
        <v>0</v>
      </c>
      <c r="DA93" s="12">
        <v>0</v>
      </c>
      <c r="DB93" s="13" t="str">
        <f t="shared" si="120"/>
        <v xml:space="preserve"> </v>
      </c>
      <c r="DC93" s="13" t="str">
        <f t="shared" si="121"/>
        <v xml:space="preserve"> </v>
      </c>
      <c r="DD93" s="12">
        <f>SUM(DD94:DD101)</f>
        <v>0</v>
      </c>
      <c r="DE93" s="12">
        <f>SUM(DE94:DE101)</f>
        <v>0</v>
      </c>
      <c r="DF93" s="12">
        <v>0</v>
      </c>
      <c r="DG93" s="13" t="str">
        <f t="shared" si="122"/>
        <v xml:space="preserve"> </v>
      </c>
      <c r="DH93" s="13" t="str">
        <f t="shared" si="123"/>
        <v xml:space="preserve"> </v>
      </c>
      <c r="DI93" s="12">
        <f>SUM(DI94:DI101)</f>
        <v>0</v>
      </c>
      <c r="DJ93" s="12">
        <f>SUM(DJ94:DJ101)</f>
        <v>0</v>
      </c>
      <c r="DK93" s="12">
        <v>21383.88</v>
      </c>
      <c r="DL93" s="13" t="str">
        <f t="shared" si="124"/>
        <v xml:space="preserve"> </v>
      </c>
      <c r="DM93" s="13">
        <f t="shared" si="125"/>
        <v>0</v>
      </c>
      <c r="DN93" s="12">
        <f>SUM(DN94:DN101)</f>
        <v>0</v>
      </c>
      <c r="DO93" s="12">
        <v>0</v>
      </c>
      <c r="DP93" s="13"/>
      <c r="DQ93" s="12">
        <f>SUM(DQ94:DQ101)</f>
        <v>0</v>
      </c>
      <c r="DR93" s="12">
        <f>SUM(DR94:DR101)</f>
        <v>0</v>
      </c>
      <c r="DS93" s="12">
        <v>0</v>
      </c>
      <c r="DT93" s="13" t="str">
        <f t="shared" si="126"/>
        <v xml:space="preserve"> </v>
      </c>
      <c r="DU93" s="13" t="str">
        <f t="shared" si="127"/>
        <v xml:space="preserve"> </v>
      </c>
      <c r="DV93" s="12">
        <f>SUM(DV94:DV101)</f>
        <v>0</v>
      </c>
      <c r="DW93" s="12">
        <f>SUM(DW94:DW101)</f>
        <v>0</v>
      </c>
      <c r="DX93" s="12">
        <v>30900</v>
      </c>
      <c r="DY93" s="13" t="str">
        <f t="shared" si="129"/>
        <v xml:space="preserve"> </v>
      </c>
      <c r="DZ93" s="13">
        <f t="shared" si="128"/>
        <v>0</v>
      </c>
    </row>
    <row r="94" spans="1:130" s="21" customFormat="1" ht="15.75" customHeight="1" outlineLevel="1" x14ac:dyDescent="0.25">
      <c r="A94" s="16">
        <v>99</v>
      </c>
      <c r="B94" s="23" t="s">
        <v>123</v>
      </c>
      <c r="C94" s="18">
        <v>18005493.02</v>
      </c>
      <c r="D94" s="18">
        <v>9932027.9900000002</v>
      </c>
      <c r="E94" s="18">
        <v>10464883.6</v>
      </c>
      <c r="F94" s="19">
        <f t="shared" si="144"/>
        <v>0.55161099887505327</v>
      </c>
      <c r="G94" s="19">
        <f t="shared" si="145"/>
        <v>0.94908155404614347</v>
      </c>
      <c r="H94" s="18"/>
      <c r="I94" s="18"/>
      <c r="J94" s="18">
        <v>8387260.1799999997</v>
      </c>
      <c r="K94" s="19" t="str">
        <f t="shared" si="146"/>
        <v xml:space="preserve"> </v>
      </c>
      <c r="L94" s="19">
        <f t="shared" si="147"/>
        <v>0</v>
      </c>
      <c r="M94" s="18">
        <v>13245000</v>
      </c>
      <c r="N94" s="18">
        <v>7955957.54</v>
      </c>
      <c r="O94" s="20">
        <v>7189765.5599999996</v>
      </c>
      <c r="P94" s="19">
        <f t="shared" si="86"/>
        <v>0.6006762959607399</v>
      </c>
      <c r="Q94" s="19">
        <f t="shared" si="87"/>
        <v>1.1065670324861052</v>
      </c>
      <c r="R94" s="18"/>
      <c r="S94" s="18"/>
      <c r="T94" s="20">
        <v>965561.18</v>
      </c>
      <c r="U94" s="19" t="str">
        <f t="shared" si="88"/>
        <v xml:space="preserve"> </v>
      </c>
      <c r="V94" s="19">
        <f t="shared" si="89"/>
        <v>0</v>
      </c>
      <c r="W94" s="18"/>
      <c r="X94" s="18"/>
      <c r="Y94" s="18"/>
      <c r="Z94" s="19" t="str">
        <f t="shared" si="90"/>
        <v xml:space="preserve"> </v>
      </c>
      <c r="AA94" s="19" t="str">
        <f t="shared" si="91"/>
        <v xml:space="preserve"> </v>
      </c>
      <c r="AB94" s="18"/>
      <c r="AC94" s="18"/>
      <c r="AD94" s="20">
        <v>46567.5</v>
      </c>
      <c r="AE94" s="19" t="str">
        <f t="shared" si="92"/>
        <v xml:space="preserve"> </v>
      </c>
      <c r="AF94" s="19">
        <f t="shared" si="93"/>
        <v>0</v>
      </c>
      <c r="AG94" s="18">
        <v>165000</v>
      </c>
      <c r="AH94" s="18">
        <v>20170</v>
      </c>
      <c r="AI94" s="20">
        <v>-32113</v>
      </c>
      <c r="AJ94" s="19">
        <f t="shared" si="94"/>
        <v>0.12224242424242424</v>
      </c>
      <c r="AK94" s="19"/>
      <c r="AL94" s="18">
        <v>430000</v>
      </c>
      <c r="AM94" s="18">
        <v>214150.66</v>
      </c>
      <c r="AN94" s="20">
        <v>217028.94</v>
      </c>
      <c r="AO94" s="19">
        <f t="shared" si="96"/>
        <v>0.49802479069767441</v>
      </c>
      <c r="AP94" s="19">
        <f t="shared" si="97"/>
        <v>0.98673780556639124</v>
      </c>
      <c r="AQ94" s="18"/>
      <c r="AR94" s="18"/>
      <c r="AS94" s="20">
        <v>450</v>
      </c>
      <c r="AT94" s="19" t="str">
        <f t="shared" si="98"/>
        <v xml:space="preserve"> </v>
      </c>
      <c r="AU94" s="19">
        <f t="shared" si="99"/>
        <v>0</v>
      </c>
      <c r="AV94" s="18">
        <f t="shared" ref="AV94:AV100" si="163">BA94+BF94+BK94+BP94+BU94+BZ94+CE94+CJ94+CY94+DD94+DI94+DQ94+DV94</f>
        <v>0</v>
      </c>
      <c r="AW94" s="18">
        <f t="shared" ref="AW94:AW100" si="164">BB94+BG94+BL94+BQ94+BV94+CA94+CF94+CK94+CZ94+DE94+DJ94+DN94+DR94+DW94</f>
        <v>0</v>
      </c>
      <c r="AX94" s="18">
        <v>2077623.42</v>
      </c>
      <c r="AY94" s="19" t="str">
        <f t="shared" si="148"/>
        <v xml:space="preserve"> </v>
      </c>
      <c r="AZ94" s="19">
        <f t="shared" si="149"/>
        <v>0</v>
      </c>
      <c r="BA94" s="18"/>
      <c r="BB94" s="18"/>
      <c r="BC94" s="20">
        <v>22387.65</v>
      </c>
      <c r="BD94" s="19" t="str">
        <f t="shared" si="100"/>
        <v xml:space="preserve"> </v>
      </c>
      <c r="BE94" s="19">
        <f t="shared" si="101"/>
        <v>0</v>
      </c>
      <c r="BF94" s="18"/>
      <c r="BG94" s="18"/>
      <c r="BH94" s="20">
        <v>11025.12</v>
      </c>
      <c r="BI94" s="19" t="str">
        <f t="shared" si="102"/>
        <v xml:space="preserve"> </v>
      </c>
      <c r="BJ94" s="19">
        <f t="shared" si="103"/>
        <v>0</v>
      </c>
      <c r="BK94" s="18"/>
      <c r="BL94" s="18"/>
      <c r="BM94" s="20">
        <v>8271.61</v>
      </c>
      <c r="BN94" s="19" t="str">
        <f t="shared" si="104"/>
        <v xml:space="preserve"> </v>
      </c>
      <c r="BO94" s="19">
        <f t="shared" si="105"/>
        <v>0</v>
      </c>
      <c r="BP94" s="18"/>
      <c r="BQ94" s="18"/>
      <c r="BR94" s="20"/>
      <c r="BS94" s="19" t="str">
        <f t="shared" si="106"/>
        <v xml:space="preserve"> </v>
      </c>
      <c r="BT94" s="19" t="str">
        <f t="shared" si="107"/>
        <v xml:space="preserve"> </v>
      </c>
      <c r="BU94" s="18"/>
      <c r="BV94" s="18"/>
      <c r="BW94" s="20">
        <v>77698.100000000006</v>
      </c>
      <c r="BX94" s="19" t="str">
        <f t="shared" si="108"/>
        <v xml:space="preserve"> </v>
      </c>
      <c r="BY94" s="19">
        <f t="shared" si="109"/>
        <v>0</v>
      </c>
      <c r="BZ94" s="18"/>
      <c r="CA94" s="18"/>
      <c r="CB94" s="20">
        <v>421.25</v>
      </c>
      <c r="CC94" s="19" t="str">
        <f t="shared" si="110"/>
        <v xml:space="preserve"> </v>
      </c>
      <c r="CD94" s="19">
        <f t="shared" si="111"/>
        <v>0</v>
      </c>
      <c r="CE94" s="18"/>
      <c r="CF94" s="18"/>
      <c r="CG94" s="20">
        <v>1654000</v>
      </c>
      <c r="CH94" s="19" t="str">
        <f t="shared" si="112"/>
        <v xml:space="preserve"> </v>
      </c>
      <c r="CI94" s="19">
        <f t="shared" si="113"/>
        <v>0</v>
      </c>
      <c r="CJ94" s="18">
        <f t="shared" ref="CJ94:CK101" si="165">CO94+CT94</f>
        <v>0</v>
      </c>
      <c r="CK94" s="18">
        <f t="shared" si="165"/>
        <v>0</v>
      </c>
      <c r="CL94" s="18">
        <v>303819.69</v>
      </c>
      <c r="CM94" s="19" t="str">
        <f t="shared" si="114"/>
        <v xml:space="preserve"> </v>
      </c>
      <c r="CN94" s="19">
        <f t="shared" si="115"/>
        <v>0</v>
      </c>
      <c r="CO94" s="18"/>
      <c r="CP94" s="18"/>
      <c r="CQ94" s="20">
        <v>4621.3500000000004</v>
      </c>
      <c r="CR94" s="19" t="str">
        <f t="shared" si="116"/>
        <v xml:space="preserve"> </v>
      </c>
      <c r="CS94" s="19">
        <f t="shared" si="117"/>
        <v>0</v>
      </c>
      <c r="CT94" s="18"/>
      <c r="CU94" s="18"/>
      <c r="CV94" s="20">
        <v>299198.34000000003</v>
      </c>
      <c r="CW94" s="19" t="str">
        <f t="shared" si="118"/>
        <v xml:space="preserve"> </v>
      </c>
      <c r="CX94" s="19">
        <f t="shared" si="119"/>
        <v>0</v>
      </c>
      <c r="CY94" s="18"/>
      <c r="CZ94" s="18"/>
      <c r="DA94" s="20"/>
      <c r="DB94" s="19" t="str">
        <f t="shared" si="120"/>
        <v xml:space="preserve"> </v>
      </c>
      <c r="DC94" s="19" t="str">
        <f t="shared" si="121"/>
        <v xml:space="preserve"> </v>
      </c>
      <c r="DD94" s="18"/>
      <c r="DE94" s="18"/>
      <c r="DF94" s="20"/>
      <c r="DG94" s="19" t="str">
        <f t="shared" si="122"/>
        <v xml:space="preserve"> </v>
      </c>
      <c r="DH94" s="19" t="str">
        <f t="shared" si="123"/>
        <v xml:space="preserve"> </v>
      </c>
      <c r="DI94" s="18"/>
      <c r="DJ94" s="18"/>
      <c r="DK94" s="20"/>
      <c r="DL94" s="19" t="str">
        <f t="shared" si="124"/>
        <v xml:space="preserve"> </v>
      </c>
      <c r="DM94" s="19" t="str">
        <f t="shared" si="125"/>
        <v xml:space="preserve"> </v>
      </c>
      <c r="DN94" s="18"/>
      <c r="DO94" s="20"/>
      <c r="DP94" s="19" t="str">
        <f t="shared" si="153"/>
        <v xml:space="preserve"> </v>
      </c>
      <c r="DQ94" s="18"/>
      <c r="DR94" s="18"/>
      <c r="DS94" s="20"/>
      <c r="DT94" s="19" t="str">
        <f t="shared" si="126"/>
        <v xml:space="preserve"> </v>
      </c>
      <c r="DU94" s="19" t="str">
        <f t="shared" si="127"/>
        <v xml:space="preserve"> </v>
      </c>
      <c r="DV94" s="18"/>
      <c r="DW94" s="18"/>
      <c r="DX94" s="20"/>
      <c r="DY94" s="19" t="str">
        <f t="shared" si="129"/>
        <v xml:space="preserve"> </v>
      </c>
      <c r="DZ94" s="19" t="str">
        <f t="shared" si="128"/>
        <v xml:space="preserve"> </v>
      </c>
    </row>
    <row r="95" spans="1:130" s="21" customFormat="1" ht="15.75" customHeight="1" outlineLevel="1" x14ac:dyDescent="0.25">
      <c r="A95" s="16">
        <f>A94+1</f>
        <v>100</v>
      </c>
      <c r="B95" s="17" t="s">
        <v>124</v>
      </c>
      <c r="C95" s="18">
        <v>2092015</v>
      </c>
      <c r="D95" s="18">
        <v>1471889.44</v>
      </c>
      <c r="E95" s="18">
        <v>349948.45</v>
      </c>
      <c r="F95" s="19">
        <f t="shared" si="144"/>
        <v>0.70357499348714037</v>
      </c>
      <c r="G95" s="19" t="str">
        <f t="shared" si="145"/>
        <v>св.200</v>
      </c>
      <c r="H95" s="18"/>
      <c r="I95" s="18"/>
      <c r="J95" s="18">
        <v>349948.45</v>
      </c>
      <c r="K95" s="19" t="str">
        <f t="shared" si="146"/>
        <v xml:space="preserve"> </v>
      </c>
      <c r="L95" s="19">
        <f t="shared" si="147"/>
        <v>0</v>
      </c>
      <c r="M95" s="18">
        <v>250000</v>
      </c>
      <c r="N95" s="18">
        <v>189450.4</v>
      </c>
      <c r="O95" s="20">
        <v>133563.91</v>
      </c>
      <c r="P95" s="19">
        <f t="shared" si="86"/>
        <v>0.75780159999999996</v>
      </c>
      <c r="Q95" s="19">
        <f t="shared" si="87"/>
        <v>1.4184250820449924</v>
      </c>
      <c r="R95" s="18"/>
      <c r="S95" s="18"/>
      <c r="T95" s="20"/>
      <c r="U95" s="19" t="str">
        <f t="shared" si="88"/>
        <v xml:space="preserve"> </v>
      </c>
      <c r="V95" s="19" t="str">
        <f t="shared" si="89"/>
        <v xml:space="preserve"> </v>
      </c>
      <c r="W95" s="18"/>
      <c r="X95" s="18"/>
      <c r="Y95" s="18"/>
      <c r="Z95" s="19" t="str">
        <f t="shared" si="90"/>
        <v xml:space="preserve"> </v>
      </c>
      <c r="AA95" s="19" t="str">
        <f t="shared" si="91"/>
        <v xml:space="preserve"> </v>
      </c>
      <c r="AB95" s="18"/>
      <c r="AC95" s="18"/>
      <c r="AD95" s="20">
        <v>18991.8</v>
      </c>
      <c r="AE95" s="19" t="str">
        <f t="shared" si="92"/>
        <v xml:space="preserve"> </v>
      </c>
      <c r="AF95" s="19">
        <f t="shared" si="93"/>
        <v>0</v>
      </c>
      <c r="AG95" s="18">
        <v>100000</v>
      </c>
      <c r="AH95" s="18">
        <v>3692.57</v>
      </c>
      <c r="AI95" s="20">
        <v>9017.4500000000007</v>
      </c>
      <c r="AJ95" s="19">
        <f t="shared" si="94"/>
        <v>3.6925699999999999E-2</v>
      </c>
      <c r="AK95" s="19">
        <f t="shared" si="95"/>
        <v>0.40949159684833292</v>
      </c>
      <c r="AL95" s="18">
        <v>250000</v>
      </c>
      <c r="AM95" s="18">
        <v>109341.17</v>
      </c>
      <c r="AN95" s="20">
        <v>188375.29</v>
      </c>
      <c r="AO95" s="19">
        <f t="shared" si="96"/>
        <v>0.43736468000000001</v>
      </c>
      <c r="AP95" s="19">
        <f t="shared" si="97"/>
        <v>0.58044327363742876</v>
      </c>
      <c r="AQ95" s="18"/>
      <c r="AR95" s="18"/>
      <c r="AS95" s="20"/>
      <c r="AT95" s="19" t="str">
        <f t="shared" si="98"/>
        <v xml:space="preserve"> </v>
      </c>
      <c r="AU95" s="19" t="str">
        <f t="shared" si="99"/>
        <v xml:space="preserve"> </v>
      </c>
      <c r="AV95" s="18">
        <f t="shared" si="163"/>
        <v>0</v>
      </c>
      <c r="AW95" s="18">
        <f t="shared" si="164"/>
        <v>0</v>
      </c>
      <c r="AX95" s="18">
        <v>0</v>
      </c>
      <c r="AY95" s="19" t="str">
        <f t="shared" si="148"/>
        <v xml:space="preserve"> </v>
      </c>
      <c r="AZ95" s="19" t="str">
        <f t="shared" si="149"/>
        <v xml:space="preserve"> </v>
      </c>
      <c r="BA95" s="18"/>
      <c r="BB95" s="18"/>
      <c r="BC95" s="20"/>
      <c r="BD95" s="19" t="str">
        <f t="shared" si="100"/>
        <v xml:space="preserve"> </v>
      </c>
      <c r="BE95" s="19" t="str">
        <f t="shared" si="101"/>
        <v xml:space="preserve"> </v>
      </c>
      <c r="BF95" s="18"/>
      <c r="BG95" s="18"/>
      <c r="BH95" s="20"/>
      <c r="BI95" s="19" t="str">
        <f t="shared" si="102"/>
        <v xml:space="preserve"> </v>
      </c>
      <c r="BJ95" s="19" t="str">
        <f t="shared" si="103"/>
        <v xml:space="preserve"> </v>
      </c>
      <c r="BK95" s="18"/>
      <c r="BL95" s="18"/>
      <c r="BM95" s="20"/>
      <c r="BN95" s="19" t="str">
        <f t="shared" si="104"/>
        <v xml:space="preserve"> </v>
      </c>
      <c r="BO95" s="19" t="str">
        <f t="shared" si="105"/>
        <v xml:space="preserve"> </v>
      </c>
      <c r="BP95" s="18"/>
      <c r="BQ95" s="18"/>
      <c r="BR95" s="20"/>
      <c r="BS95" s="19" t="str">
        <f t="shared" si="106"/>
        <v xml:space="preserve"> </v>
      </c>
      <c r="BT95" s="19" t="str">
        <f t="shared" si="107"/>
        <v xml:space="preserve"> </v>
      </c>
      <c r="BU95" s="18"/>
      <c r="BV95" s="18"/>
      <c r="BW95" s="20"/>
      <c r="BX95" s="19" t="str">
        <f t="shared" si="108"/>
        <v xml:space="preserve"> </v>
      </c>
      <c r="BY95" s="19" t="str">
        <f t="shared" si="109"/>
        <v xml:space="preserve"> </v>
      </c>
      <c r="BZ95" s="18"/>
      <c r="CA95" s="18"/>
      <c r="CB95" s="20"/>
      <c r="CC95" s="19" t="str">
        <f t="shared" si="110"/>
        <v xml:space="preserve"> </v>
      </c>
      <c r="CD95" s="19" t="str">
        <f t="shared" si="111"/>
        <v xml:space="preserve"> </v>
      </c>
      <c r="CE95" s="18"/>
      <c r="CF95" s="18"/>
      <c r="CG95" s="20"/>
      <c r="CH95" s="19" t="str">
        <f t="shared" si="112"/>
        <v xml:space="preserve"> </v>
      </c>
      <c r="CI95" s="19" t="str">
        <f t="shared" si="113"/>
        <v xml:space="preserve"> </v>
      </c>
      <c r="CJ95" s="18">
        <f t="shared" si="165"/>
        <v>0</v>
      </c>
      <c r="CK95" s="18">
        <f t="shared" si="165"/>
        <v>0</v>
      </c>
      <c r="CL95" s="18">
        <v>0</v>
      </c>
      <c r="CM95" s="19" t="str">
        <f t="shared" si="114"/>
        <v xml:space="preserve"> </v>
      </c>
      <c r="CN95" s="19" t="str">
        <f t="shared" si="115"/>
        <v xml:space="preserve"> </v>
      </c>
      <c r="CO95" s="18"/>
      <c r="CP95" s="18"/>
      <c r="CQ95" s="20"/>
      <c r="CR95" s="19" t="str">
        <f t="shared" si="116"/>
        <v xml:space="preserve"> </v>
      </c>
      <c r="CS95" s="19" t="str">
        <f t="shared" si="117"/>
        <v xml:space="preserve"> </v>
      </c>
      <c r="CT95" s="18"/>
      <c r="CU95" s="18"/>
      <c r="CV95" s="20"/>
      <c r="CW95" s="19" t="str">
        <f t="shared" si="118"/>
        <v xml:space="preserve"> </v>
      </c>
      <c r="CX95" s="19" t="str">
        <f t="shared" si="119"/>
        <v xml:space="preserve"> </v>
      </c>
      <c r="CY95" s="18"/>
      <c r="CZ95" s="18"/>
      <c r="DA95" s="20"/>
      <c r="DB95" s="19" t="str">
        <f t="shared" si="120"/>
        <v xml:space="preserve"> </v>
      </c>
      <c r="DC95" s="19" t="str">
        <f t="shared" si="121"/>
        <v xml:space="preserve"> </v>
      </c>
      <c r="DD95" s="18"/>
      <c r="DE95" s="18"/>
      <c r="DF95" s="20"/>
      <c r="DG95" s="19" t="str">
        <f t="shared" si="122"/>
        <v xml:space="preserve"> </v>
      </c>
      <c r="DH95" s="19" t="str">
        <f t="shared" si="123"/>
        <v xml:space="preserve"> </v>
      </c>
      <c r="DI95" s="18"/>
      <c r="DJ95" s="18"/>
      <c r="DK95" s="20"/>
      <c r="DL95" s="19" t="str">
        <f t="shared" si="124"/>
        <v xml:space="preserve"> </v>
      </c>
      <c r="DM95" s="19" t="str">
        <f t="shared" si="125"/>
        <v xml:space="preserve"> </v>
      </c>
      <c r="DN95" s="18"/>
      <c r="DO95" s="20"/>
      <c r="DP95" s="19"/>
      <c r="DQ95" s="18"/>
      <c r="DR95" s="18"/>
      <c r="DS95" s="20"/>
      <c r="DT95" s="19" t="str">
        <f t="shared" si="126"/>
        <v xml:space="preserve"> </v>
      </c>
      <c r="DU95" s="19" t="str">
        <f t="shared" si="127"/>
        <v xml:space="preserve"> </v>
      </c>
      <c r="DV95" s="18"/>
      <c r="DW95" s="18"/>
      <c r="DX95" s="20"/>
      <c r="DY95" s="19" t="str">
        <f t="shared" si="129"/>
        <v xml:space="preserve"> </v>
      </c>
      <c r="DZ95" s="19" t="str">
        <f t="shared" si="128"/>
        <v xml:space="preserve"> </v>
      </c>
    </row>
    <row r="96" spans="1:130" s="21" customFormat="1" ht="15.75" customHeight="1" outlineLevel="1" x14ac:dyDescent="0.25">
      <c r="A96" s="16">
        <f t="shared" ref="A96:A101" si="166">A95+1</f>
        <v>101</v>
      </c>
      <c r="B96" s="17" t="s">
        <v>125</v>
      </c>
      <c r="C96" s="18">
        <v>2258020</v>
      </c>
      <c r="D96" s="18">
        <v>1533027.91</v>
      </c>
      <c r="E96" s="18">
        <v>1027236.85</v>
      </c>
      <c r="F96" s="19">
        <f t="shared" si="144"/>
        <v>0.67892574467896649</v>
      </c>
      <c r="G96" s="19">
        <f t="shared" si="145"/>
        <v>1.4923801750297412</v>
      </c>
      <c r="H96" s="18"/>
      <c r="I96" s="18"/>
      <c r="J96" s="18">
        <v>986744.53</v>
      </c>
      <c r="K96" s="19" t="str">
        <f t="shared" si="146"/>
        <v xml:space="preserve"> </v>
      </c>
      <c r="L96" s="19">
        <f t="shared" si="147"/>
        <v>0</v>
      </c>
      <c r="M96" s="18">
        <v>739900</v>
      </c>
      <c r="N96" s="18">
        <v>417757.23</v>
      </c>
      <c r="O96" s="20">
        <v>333712.49</v>
      </c>
      <c r="P96" s="19">
        <f t="shared" si="86"/>
        <v>0.56461309636437351</v>
      </c>
      <c r="Q96" s="19">
        <f t="shared" si="87"/>
        <v>1.2518477507389669</v>
      </c>
      <c r="R96" s="18"/>
      <c r="S96" s="18"/>
      <c r="T96" s="20"/>
      <c r="U96" s="19" t="str">
        <f t="shared" si="88"/>
        <v xml:space="preserve"> </v>
      </c>
      <c r="V96" s="19" t="str">
        <f t="shared" si="89"/>
        <v xml:space="preserve"> </v>
      </c>
      <c r="W96" s="18"/>
      <c r="X96" s="18"/>
      <c r="Y96" s="18"/>
      <c r="Z96" s="19" t="str">
        <f t="shared" si="90"/>
        <v xml:space="preserve"> </v>
      </c>
      <c r="AA96" s="19" t="str">
        <f t="shared" si="91"/>
        <v xml:space="preserve"> </v>
      </c>
      <c r="AB96" s="18"/>
      <c r="AC96" s="18"/>
      <c r="AD96" s="20">
        <v>477029.7</v>
      </c>
      <c r="AE96" s="19" t="str">
        <f t="shared" si="92"/>
        <v xml:space="preserve"> </v>
      </c>
      <c r="AF96" s="19">
        <f t="shared" si="93"/>
        <v>0</v>
      </c>
      <c r="AG96" s="18">
        <v>97000</v>
      </c>
      <c r="AH96" s="18">
        <v>11855.83</v>
      </c>
      <c r="AI96" s="20">
        <v>4504.41</v>
      </c>
      <c r="AJ96" s="19">
        <f t="shared" si="94"/>
        <v>0.12222505154639175</v>
      </c>
      <c r="AK96" s="19" t="str">
        <f t="shared" si="95"/>
        <v>св.200</v>
      </c>
      <c r="AL96" s="18">
        <v>813000</v>
      </c>
      <c r="AM96" s="18">
        <v>213929.93</v>
      </c>
      <c r="AN96" s="20">
        <v>170297.93</v>
      </c>
      <c r="AO96" s="19">
        <f t="shared" si="96"/>
        <v>0.26313644526445262</v>
      </c>
      <c r="AP96" s="19">
        <f t="shared" si="97"/>
        <v>1.256209808304775</v>
      </c>
      <c r="AQ96" s="18"/>
      <c r="AR96" s="18"/>
      <c r="AS96" s="20">
        <v>1200</v>
      </c>
      <c r="AT96" s="19" t="str">
        <f t="shared" si="98"/>
        <v xml:space="preserve"> </v>
      </c>
      <c r="AU96" s="19">
        <f t="shared" si="99"/>
        <v>0</v>
      </c>
      <c r="AV96" s="18">
        <f t="shared" si="163"/>
        <v>0</v>
      </c>
      <c r="AW96" s="18">
        <f t="shared" si="164"/>
        <v>0</v>
      </c>
      <c r="AX96" s="18">
        <v>40492.32</v>
      </c>
      <c r="AY96" s="19" t="str">
        <f t="shared" si="148"/>
        <v xml:space="preserve"> </v>
      </c>
      <c r="AZ96" s="19">
        <f t="shared" si="149"/>
        <v>0</v>
      </c>
      <c r="BA96" s="18"/>
      <c r="BB96" s="18"/>
      <c r="BC96" s="20"/>
      <c r="BD96" s="19" t="str">
        <f t="shared" si="100"/>
        <v xml:space="preserve"> </v>
      </c>
      <c r="BE96" s="19" t="str">
        <f t="shared" si="101"/>
        <v xml:space="preserve"> </v>
      </c>
      <c r="BF96" s="18"/>
      <c r="BG96" s="18"/>
      <c r="BH96" s="20"/>
      <c r="BI96" s="19" t="str">
        <f t="shared" si="102"/>
        <v xml:space="preserve"> </v>
      </c>
      <c r="BJ96" s="19" t="str">
        <f t="shared" si="103"/>
        <v xml:space="preserve"> </v>
      </c>
      <c r="BK96" s="18"/>
      <c r="BL96" s="18"/>
      <c r="BM96" s="20"/>
      <c r="BN96" s="19" t="str">
        <f t="shared" si="104"/>
        <v xml:space="preserve"> </v>
      </c>
      <c r="BO96" s="19" t="str">
        <f t="shared" si="105"/>
        <v xml:space="preserve"> </v>
      </c>
      <c r="BP96" s="18"/>
      <c r="BQ96" s="18"/>
      <c r="BR96" s="20"/>
      <c r="BS96" s="19" t="str">
        <f t="shared" si="106"/>
        <v xml:space="preserve"> </v>
      </c>
      <c r="BT96" s="19" t="str">
        <f t="shared" si="107"/>
        <v xml:space="preserve"> </v>
      </c>
      <c r="BU96" s="18"/>
      <c r="BV96" s="18"/>
      <c r="BW96" s="20"/>
      <c r="BX96" s="19" t="str">
        <f t="shared" si="108"/>
        <v xml:space="preserve"> </v>
      </c>
      <c r="BY96" s="19" t="str">
        <f t="shared" si="109"/>
        <v xml:space="preserve"> </v>
      </c>
      <c r="BZ96" s="18"/>
      <c r="CA96" s="18"/>
      <c r="CB96" s="20">
        <v>40492.32</v>
      </c>
      <c r="CC96" s="19" t="str">
        <f t="shared" si="110"/>
        <v xml:space="preserve"> </v>
      </c>
      <c r="CD96" s="19">
        <f t="shared" si="111"/>
        <v>0</v>
      </c>
      <c r="CE96" s="18"/>
      <c r="CF96" s="18"/>
      <c r="CG96" s="20"/>
      <c r="CH96" s="19" t="str">
        <f t="shared" si="112"/>
        <v xml:space="preserve"> </v>
      </c>
      <c r="CI96" s="19" t="str">
        <f t="shared" si="113"/>
        <v xml:space="preserve"> </v>
      </c>
      <c r="CJ96" s="18">
        <f t="shared" si="165"/>
        <v>0</v>
      </c>
      <c r="CK96" s="18">
        <f t="shared" si="165"/>
        <v>0</v>
      </c>
      <c r="CL96" s="18">
        <v>0</v>
      </c>
      <c r="CM96" s="19" t="str">
        <f t="shared" si="114"/>
        <v xml:space="preserve"> </v>
      </c>
      <c r="CN96" s="19" t="str">
        <f t="shared" si="115"/>
        <v xml:space="preserve"> </v>
      </c>
      <c r="CO96" s="18"/>
      <c r="CP96" s="18"/>
      <c r="CQ96" s="20"/>
      <c r="CR96" s="19" t="str">
        <f t="shared" si="116"/>
        <v xml:space="preserve"> </v>
      </c>
      <c r="CS96" s="19" t="str">
        <f t="shared" si="117"/>
        <v xml:space="preserve"> </v>
      </c>
      <c r="CT96" s="18"/>
      <c r="CU96" s="18"/>
      <c r="CV96" s="20"/>
      <c r="CW96" s="19" t="str">
        <f t="shared" si="118"/>
        <v xml:space="preserve"> </v>
      </c>
      <c r="CX96" s="19" t="str">
        <f t="shared" si="119"/>
        <v xml:space="preserve"> </v>
      </c>
      <c r="CY96" s="18"/>
      <c r="CZ96" s="18"/>
      <c r="DA96" s="20"/>
      <c r="DB96" s="19" t="str">
        <f t="shared" si="120"/>
        <v xml:space="preserve"> </v>
      </c>
      <c r="DC96" s="19" t="str">
        <f t="shared" si="121"/>
        <v xml:space="preserve"> </v>
      </c>
      <c r="DD96" s="18"/>
      <c r="DE96" s="18"/>
      <c r="DF96" s="20"/>
      <c r="DG96" s="19" t="str">
        <f t="shared" si="122"/>
        <v xml:space="preserve"> </v>
      </c>
      <c r="DH96" s="19" t="str">
        <f t="shared" si="123"/>
        <v xml:space="preserve"> </v>
      </c>
      <c r="DI96" s="18"/>
      <c r="DJ96" s="18"/>
      <c r="DK96" s="20"/>
      <c r="DL96" s="19" t="str">
        <f t="shared" si="124"/>
        <v xml:space="preserve"> </v>
      </c>
      <c r="DM96" s="19" t="str">
        <f t="shared" si="125"/>
        <v xml:space="preserve"> </v>
      </c>
      <c r="DN96" s="18"/>
      <c r="DO96" s="20"/>
      <c r="DP96" s="19" t="str">
        <f t="shared" si="153"/>
        <v xml:space="preserve"> </v>
      </c>
      <c r="DQ96" s="18"/>
      <c r="DR96" s="18"/>
      <c r="DS96" s="20"/>
      <c r="DT96" s="19" t="str">
        <f t="shared" si="126"/>
        <v xml:space="preserve"> </v>
      </c>
      <c r="DU96" s="19" t="str">
        <f t="shared" si="127"/>
        <v xml:space="preserve"> </v>
      </c>
      <c r="DV96" s="18"/>
      <c r="DW96" s="18"/>
      <c r="DX96" s="20"/>
      <c r="DY96" s="19" t="str">
        <f t="shared" si="129"/>
        <v xml:space="preserve"> </v>
      </c>
      <c r="DZ96" s="19" t="str">
        <f t="shared" si="128"/>
        <v xml:space="preserve"> </v>
      </c>
    </row>
    <row r="97" spans="1:130" s="21" customFormat="1" ht="15.75" customHeight="1" outlineLevel="1" x14ac:dyDescent="0.25">
      <c r="A97" s="16">
        <f t="shared" si="166"/>
        <v>102</v>
      </c>
      <c r="B97" s="17" t="s">
        <v>126</v>
      </c>
      <c r="C97" s="18">
        <v>1440000</v>
      </c>
      <c r="D97" s="18">
        <v>412911.53</v>
      </c>
      <c r="E97" s="18">
        <v>680057.1100000001</v>
      </c>
      <c r="F97" s="19">
        <f t="shared" si="144"/>
        <v>0.28674411805555555</v>
      </c>
      <c r="G97" s="19">
        <f t="shared" si="145"/>
        <v>0.6071718447293345</v>
      </c>
      <c r="H97" s="18"/>
      <c r="I97" s="18"/>
      <c r="J97" s="18">
        <v>615802.30000000005</v>
      </c>
      <c r="K97" s="19" t="str">
        <f t="shared" si="146"/>
        <v xml:space="preserve"> </v>
      </c>
      <c r="L97" s="19">
        <f t="shared" si="147"/>
        <v>0</v>
      </c>
      <c r="M97" s="18">
        <v>288000</v>
      </c>
      <c r="N97" s="18">
        <v>163962.85</v>
      </c>
      <c r="O97" s="20">
        <v>143433.73000000001</v>
      </c>
      <c r="P97" s="19">
        <f t="shared" si="86"/>
        <v>0.56931545138888895</v>
      </c>
      <c r="Q97" s="19">
        <f t="shared" si="87"/>
        <v>1.1431261670459243</v>
      </c>
      <c r="R97" s="18"/>
      <c r="S97" s="18"/>
      <c r="T97" s="20"/>
      <c r="U97" s="19" t="str">
        <f t="shared" si="88"/>
        <v xml:space="preserve"> </v>
      </c>
      <c r="V97" s="19" t="str">
        <f t="shared" si="89"/>
        <v xml:space="preserve"> </v>
      </c>
      <c r="W97" s="18"/>
      <c r="X97" s="18"/>
      <c r="Y97" s="18"/>
      <c r="Z97" s="19" t="str">
        <f t="shared" si="90"/>
        <v xml:space="preserve"> </v>
      </c>
      <c r="AA97" s="19" t="str">
        <f t="shared" si="91"/>
        <v xml:space="preserve"> </v>
      </c>
      <c r="AB97" s="18"/>
      <c r="AC97" s="18"/>
      <c r="AD97" s="20">
        <v>272175.5</v>
      </c>
      <c r="AE97" s="19" t="str">
        <f t="shared" si="92"/>
        <v xml:space="preserve"> </v>
      </c>
      <c r="AF97" s="19">
        <f t="shared" si="93"/>
        <v>0</v>
      </c>
      <c r="AG97" s="18">
        <v>250000</v>
      </c>
      <c r="AH97" s="18">
        <v>11490.27</v>
      </c>
      <c r="AI97" s="20">
        <v>12054.13</v>
      </c>
      <c r="AJ97" s="19">
        <f t="shared" si="94"/>
        <v>4.5961080000000001E-2</v>
      </c>
      <c r="AK97" s="19">
        <f t="shared" si="95"/>
        <v>0.95322267139976102</v>
      </c>
      <c r="AL97" s="18">
        <v>635000</v>
      </c>
      <c r="AM97" s="18">
        <v>145003.23000000001</v>
      </c>
      <c r="AN97" s="20">
        <v>185838.94</v>
      </c>
      <c r="AO97" s="19">
        <f t="shared" si="96"/>
        <v>0.22835154330708662</v>
      </c>
      <c r="AP97" s="19">
        <f t="shared" si="97"/>
        <v>0.78026289861532794</v>
      </c>
      <c r="AQ97" s="18"/>
      <c r="AR97" s="18"/>
      <c r="AS97" s="20">
        <v>2300</v>
      </c>
      <c r="AT97" s="19" t="str">
        <f t="shared" si="98"/>
        <v xml:space="preserve"> </v>
      </c>
      <c r="AU97" s="19">
        <f t="shared" si="99"/>
        <v>0</v>
      </c>
      <c r="AV97" s="18">
        <f t="shared" si="163"/>
        <v>0</v>
      </c>
      <c r="AW97" s="18">
        <f t="shared" si="164"/>
        <v>0</v>
      </c>
      <c r="AX97" s="18">
        <v>64254.81</v>
      </c>
      <c r="AY97" s="19" t="str">
        <f t="shared" si="148"/>
        <v xml:space="preserve"> </v>
      </c>
      <c r="AZ97" s="19">
        <f t="shared" si="149"/>
        <v>0</v>
      </c>
      <c r="BA97" s="18"/>
      <c r="BB97" s="18"/>
      <c r="BC97" s="20"/>
      <c r="BD97" s="19" t="str">
        <f t="shared" si="100"/>
        <v xml:space="preserve"> </v>
      </c>
      <c r="BE97" s="19" t="str">
        <f t="shared" si="101"/>
        <v xml:space="preserve"> </v>
      </c>
      <c r="BF97" s="18"/>
      <c r="BG97" s="18"/>
      <c r="BH97" s="20">
        <v>30787.86</v>
      </c>
      <c r="BI97" s="19" t="str">
        <f t="shared" si="102"/>
        <v xml:space="preserve"> </v>
      </c>
      <c r="BJ97" s="19">
        <f t="shared" si="103"/>
        <v>0</v>
      </c>
      <c r="BK97" s="18"/>
      <c r="BL97" s="18"/>
      <c r="BM97" s="20"/>
      <c r="BN97" s="19" t="str">
        <f t="shared" si="104"/>
        <v xml:space="preserve"> </v>
      </c>
      <c r="BO97" s="19" t="str">
        <f t="shared" si="105"/>
        <v xml:space="preserve"> </v>
      </c>
      <c r="BP97" s="18"/>
      <c r="BQ97" s="18"/>
      <c r="BR97" s="20"/>
      <c r="BS97" s="19" t="str">
        <f t="shared" si="106"/>
        <v xml:space="preserve"> </v>
      </c>
      <c r="BT97" s="19" t="str">
        <f t="shared" si="107"/>
        <v xml:space="preserve"> </v>
      </c>
      <c r="BU97" s="18"/>
      <c r="BV97" s="18"/>
      <c r="BW97" s="20"/>
      <c r="BX97" s="19" t="str">
        <f t="shared" si="108"/>
        <v xml:space="preserve"> </v>
      </c>
      <c r="BY97" s="19" t="str">
        <f t="shared" si="109"/>
        <v xml:space="preserve"> </v>
      </c>
      <c r="BZ97" s="18"/>
      <c r="CA97" s="18"/>
      <c r="CB97" s="20">
        <v>33466.949999999997</v>
      </c>
      <c r="CC97" s="19" t="str">
        <f t="shared" si="110"/>
        <v xml:space="preserve"> </v>
      </c>
      <c r="CD97" s="19">
        <f t="shared" si="111"/>
        <v>0</v>
      </c>
      <c r="CE97" s="18"/>
      <c r="CF97" s="18"/>
      <c r="CG97" s="20"/>
      <c r="CH97" s="19" t="str">
        <f t="shared" si="112"/>
        <v xml:space="preserve"> </v>
      </c>
      <c r="CI97" s="19" t="str">
        <f t="shared" si="113"/>
        <v xml:space="preserve"> </v>
      </c>
      <c r="CJ97" s="18">
        <f t="shared" si="165"/>
        <v>0</v>
      </c>
      <c r="CK97" s="18">
        <f t="shared" si="165"/>
        <v>0</v>
      </c>
      <c r="CL97" s="18">
        <v>0</v>
      </c>
      <c r="CM97" s="19" t="str">
        <f t="shared" si="114"/>
        <v xml:space="preserve"> </v>
      </c>
      <c r="CN97" s="19" t="str">
        <f t="shared" si="115"/>
        <v xml:space="preserve"> </v>
      </c>
      <c r="CO97" s="18"/>
      <c r="CP97" s="18"/>
      <c r="CQ97" s="20"/>
      <c r="CR97" s="19" t="str">
        <f t="shared" si="116"/>
        <v xml:space="preserve"> </v>
      </c>
      <c r="CS97" s="19" t="str">
        <f t="shared" si="117"/>
        <v xml:space="preserve"> </v>
      </c>
      <c r="CT97" s="18"/>
      <c r="CU97" s="18"/>
      <c r="CV97" s="20"/>
      <c r="CW97" s="19" t="str">
        <f t="shared" si="118"/>
        <v xml:space="preserve"> </v>
      </c>
      <c r="CX97" s="19" t="str">
        <f t="shared" si="119"/>
        <v xml:space="preserve"> </v>
      </c>
      <c r="CY97" s="18"/>
      <c r="CZ97" s="18"/>
      <c r="DA97" s="20"/>
      <c r="DB97" s="19" t="str">
        <f t="shared" si="120"/>
        <v xml:space="preserve"> </v>
      </c>
      <c r="DC97" s="19" t="str">
        <f t="shared" si="121"/>
        <v xml:space="preserve"> </v>
      </c>
      <c r="DD97" s="18"/>
      <c r="DE97" s="18"/>
      <c r="DF97" s="20"/>
      <c r="DG97" s="19" t="str">
        <f t="shared" si="122"/>
        <v xml:space="preserve"> </v>
      </c>
      <c r="DH97" s="19" t="str">
        <f t="shared" si="123"/>
        <v xml:space="preserve"> </v>
      </c>
      <c r="DI97" s="18"/>
      <c r="DJ97" s="18"/>
      <c r="DK97" s="20"/>
      <c r="DL97" s="19" t="str">
        <f t="shared" si="124"/>
        <v xml:space="preserve"> </v>
      </c>
      <c r="DM97" s="19" t="str">
        <f t="shared" si="125"/>
        <v xml:space="preserve"> </v>
      </c>
      <c r="DN97" s="18"/>
      <c r="DO97" s="20"/>
      <c r="DP97" s="19" t="str">
        <f t="shared" si="153"/>
        <v xml:space="preserve"> </v>
      </c>
      <c r="DQ97" s="18"/>
      <c r="DR97" s="18"/>
      <c r="DS97" s="20"/>
      <c r="DT97" s="19" t="str">
        <f t="shared" si="126"/>
        <v xml:space="preserve"> </v>
      </c>
      <c r="DU97" s="19" t="str">
        <f t="shared" si="127"/>
        <v xml:space="preserve"> </v>
      </c>
      <c r="DV97" s="18"/>
      <c r="DW97" s="18"/>
      <c r="DX97" s="20"/>
      <c r="DY97" s="19" t="str">
        <f t="shared" si="129"/>
        <v xml:space="preserve"> </v>
      </c>
      <c r="DZ97" s="19" t="str">
        <f t="shared" si="128"/>
        <v xml:space="preserve"> </v>
      </c>
    </row>
    <row r="98" spans="1:130" s="21" customFormat="1" ht="15.75" customHeight="1" outlineLevel="1" x14ac:dyDescent="0.25">
      <c r="A98" s="16">
        <f t="shared" si="166"/>
        <v>103</v>
      </c>
      <c r="B98" s="17" t="s">
        <v>127</v>
      </c>
      <c r="C98" s="18">
        <v>1915300</v>
      </c>
      <c r="D98" s="18">
        <v>908987.88</v>
      </c>
      <c r="E98" s="18">
        <v>937604.93</v>
      </c>
      <c r="F98" s="19">
        <f t="shared" si="144"/>
        <v>0.47459295149584924</v>
      </c>
      <c r="G98" s="19">
        <f t="shared" si="145"/>
        <v>0.96947856278870026</v>
      </c>
      <c r="H98" s="18"/>
      <c r="I98" s="18"/>
      <c r="J98" s="18">
        <v>801712.34000000008</v>
      </c>
      <c r="K98" s="19" t="str">
        <f t="shared" si="146"/>
        <v xml:space="preserve"> </v>
      </c>
      <c r="L98" s="19">
        <f t="shared" si="147"/>
        <v>0</v>
      </c>
      <c r="M98" s="18">
        <v>625400</v>
      </c>
      <c r="N98" s="18">
        <v>325324.77</v>
      </c>
      <c r="O98" s="20">
        <v>288854.55</v>
      </c>
      <c r="P98" s="19">
        <f t="shared" si="86"/>
        <v>0.52018671250399751</v>
      </c>
      <c r="Q98" s="19">
        <f t="shared" si="87"/>
        <v>1.1262580769456463</v>
      </c>
      <c r="R98" s="18"/>
      <c r="S98" s="18"/>
      <c r="T98" s="20"/>
      <c r="U98" s="19" t="str">
        <f t="shared" si="88"/>
        <v xml:space="preserve"> </v>
      </c>
      <c r="V98" s="19" t="str">
        <f t="shared" si="89"/>
        <v xml:space="preserve"> </v>
      </c>
      <c r="W98" s="18"/>
      <c r="X98" s="18"/>
      <c r="Y98" s="18"/>
      <c r="Z98" s="19" t="str">
        <f t="shared" si="90"/>
        <v xml:space="preserve"> </v>
      </c>
      <c r="AA98" s="19" t="str">
        <f t="shared" si="91"/>
        <v xml:space="preserve"> </v>
      </c>
      <c r="AB98" s="18"/>
      <c r="AC98" s="18"/>
      <c r="AD98" s="20">
        <v>39257.4</v>
      </c>
      <c r="AE98" s="19" t="str">
        <f t="shared" si="92"/>
        <v xml:space="preserve"> </v>
      </c>
      <c r="AF98" s="19">
        <f t="shared" si="93"/>
        <v>0</v>
      </c>
      <c r="AG98" s="18">
        <v>410000</v>
      </c>
      <c r="AH98" s="18">
        <v>35338.74</v>
      </c>
      <c r="AI98" s="20">
        <v>104374.25</v>
      </c>
      <c r="AJ98" s="19">
        <f t="shared" si="94"/>
        <v>8.6192048780487807E-2</v>
      </c>
      <c r="AK98" s="19">
        <f t="shared" si="95"/>
        <v>0.33857718738098713</v>
      </c>
      <c r="AL98" s="18">
        <v>760000</v>
      </c>
      <c r="AM98" s="18">
        <v>298647.42</v>
      </c>
      <c r="AN98" s="20">
        <v>365726.14</v>
      </c>
      <c r="AO98" s="19">
        <f t="shared" si="96"/>
        <v>0.39295713157894735</v>
      </c>
      <c r="AP98" s="19">
        <f t="shared" si="97"/>
        <v>0.81658757014196459</v>
      </c>
      <c r="AQ98" s="18"/>
      <c r="AR98" s="18"/>
      <c r="AS98" s="20">
        <v>3500</v>
      </c>
      <c r="AT98" s="19" t="str">
        <f t="shared" si="98"/>
        <v xml:space="preserve"> </v>
      </c>
      <c r="AU98" s="19">
        <f t="shared" si="99"/>
        <v>0</v>
      </c>
      <c r="AV98" s="18">
        <f t="shared" si="163"/>
        <v>0</v>
      </c>
      <c r="AW98" s="18">
        <f t="shared" si="164"/>
        <v>0</v>
      </c>
      <c r="AX98" s="18">
        <v>135892.59</v>
      </c>
      <c r="AY98" s="19" t="str">
        <f t="shared" si="148"/>
        <v xml:space="preserve"> </v>
      </c>
      <c r="AZ98" s="19">
        <f t="shared" si="149"/>
        <v>0</v>
      </c>
      <c r="BA98" s="18"/>
      <c r="BB98" s="18"/>
      <c r="BC98" s="20"/>
      <c r="BD98" s="19" t="str">
        <f t="shared" si="100"/>
        <v xml:space="preserve"> </v>
      </c>
      <c r="BE98" s="19" t="str">
        <f t="shared" si="101"/>
        <v xml:space="preserve"> </v>
      </c>
      <c r="BF98" s="18"/>
      <c r="BG98" s="18"/>
      <c r="BH98" s="20"/>
      <c r="BI98" s="19" t="str">
        <f t="shared" si="102"/>
        <v xml:space="preserve"> </v>
      </c>
      <c r="BJ98" s="19" t="str">
        <f t="shared" si="103"/>
        <v xml:space="preserve"> </v>
      </c>
      <c r="BK98" s="18"/>
      <c r="BL98" s="18"/>
      <c r="BM98" s="20">
        <v>16725</v>
      </c>
      <c r="BN98" s="19" t="str">
        <f t="shared" si="104"/>
        <v xml:space="preserve"> </v>
      </c>
      <c r="BO98" s="19">
        <f t="shared" si="105"/>
        <v>0</v>
      </c>
      <c r="BP98" s="18"/>
      <c r="BQ98" s="18"/>
      <c r="BR98" s="20"/>
      <c r="BS98" s="19" t="str">
        <f t="shared" si="106"/>
        <v xml:space="preserve"> </v>
      </c>
      <c r="BT98" s="19" t="str">
        <f t="shared" si="107"/>
        <v xml:space="preserve"> </v>
      </c>
      <c r="BU98" s="18"/>
      <c r="BV98" s="18"/>
      <c r="BW98" s="20"/>
      <c r="BX98" s="19" t="str">
        <f t="shared" si="108"/>
        <v xml:space="preserve"> </v>
      </c>
      <c r="BY98" s="19" t="str">
        <f t="shared" si="109"/>
        <v xml:space="preserve"> </v>
      </c>
      <c r="BZ98" s="18"/>
      <c r="CA98" s="18"/>
      <c r="CB98" s="20">
        <v>119167.59</v>
      </c>
      <c r="CC98" s="19" t="str">
        <f t="shared" si="110"/>
        <v xml:space="preserve"> </v>
      </c>
      <c r="CD98" s="19">
        <f t="shared" si="111"/>
        <v>0</v>
      </c>
      <c r="CE98" s="18"/>
      <c r="CF98" s="18"/>
      <c r="CG98" s="20"/>
      <c r="CH98" s="19" t="str">
        <f t="shared" si="112"/>
        <v xml:space="preserve"> </v>
      </c>
      <c r="CI98" s="19" t="str">
        <f t="shared" si="113"/>
        <v xml:space="preserve"> </v>
      </c>
      <c r="CJ98" s="18">
        <f t="shared" si="165"/>
        <v>0</v>
      </c>
      <c r="CK98" s="18">
        <f t="shared" si="165"/>
        <v>0</v>
      </c>
      <c r="CL98" s="18">
        <v>0</v>
      </c>
      <c r="CM98" s="19" t="str">
        <f t="shared" si="114"/>
        <v xml:space="preserve"> </v>
      </c>
      <c r="CN98" s="19" t="str">
        <f t="shared" si="115"/>
        <v xml:space="preserve"> </v>
      </c>
      <c r="CO98" s="18"/>
      <c r="CP98" s="18"/>
      <c r="CQ98" s="20"/>
      <c r="CR98" s="19" t="str">
        <f t="shared" si="116"/>
        <v xml:space="preserve"> </v>
      </c>
      <c r="CS98" s="19" t="str">
        <f t="shared" si="117"/>
        <v xml:space="preserve"> </v>
      </c>
      <c r="CT98" s="18"/>
      <c r="CU98" s="18"/>
      <c r="CV98" s="20"/>
      <c r="CW98" s="19" t="str">
        <f t="shared" si="118"/>
        <v xml:space="preserve"> </v>
      </c>
      <c r="CX98" s="19" t="str">
        <f t="shared" si="119"/>
        <v xml:space="preserve"> </v>
      </c>
      <c r="CY98" s="18"/>
      <c r="CZ98" s="18"/>
      <c r="DA98" s="20"/>
      <c r="DB98" s="19" t="str">
        <f t="shared" si="120"/>
        <v xml:space="preserve"> </v>
      </c>
      <c r="DC98" s="19" t="str">
        <f t="shared" si="121"/>
        <v xml:space="preserve"> </v>
      </c>
      <c r="DD98" s="18"/>
      <c r="DE98" s="18"/>
      <c r="DF98" s="20"/>
      <c r="DG98" s="19" t="str">
        <f t="shared" si="122"/>
        <v xml:space="preserve"> </v>
      </c>
      <c r="DH98" s="19" t="str">
        <f t="shared" si="123"/>
        <v xml:space="preserve"> </v>
      </c>
      <c r="DI98" s="18"/>
      <c r="DJ98" s="18"/>
      <c r="DK98" s="20"/>
      <c r="DL98" s="19" t="str">
        <f t="shared" si="124"/>
        <v xml:space="preserve"> </v>
      </c>
      <c r="DM98" s="19" t="str">
        <f t="shared" si="125"/>
        <v xml:space="preserve"> </v>
      </c>
      <c r="DN98" s="18"/>
      <c r="DO98" s="20"/>
      <c r="DP98" s="19" t="str">
        <f t="shared" si="153"/>
        <v xml:space="preserve"> </v>
      </c>
      <c r="DQ98" s="18"/>
      <c r="DR98" s="18"/>
      <c r="DS98" s="20"/>
      <c r="DT98" s="19" t="str">
        <f t="shared" si="126"/>
        <v xml:space="preserve"> </v>
      </c>
      <c r="DU98" s="19" t="str">
        <f t="shared" si="127"/>
        <v xml:space="preserve"> </v>
      </c>
      <c r="DV98" s="18"/>
      <c r="DW98" s="18"/>
      <c r="DX98" s="20"/>
      <c r="DY98" s="19" t="str">
        <f t="shared" si="129"/>
        <v xml:space="preserve"> </v>
      </c>
      <c r="DZ98" s="19" t="str">
        <f t="shared" si="128"/>
        <v xml:space="preserve"> </v>
      </c>
    </row>
    <row r="99" spans="1:130" s="21" customFormat="1" ht="15.75" customHeight="1" outlineLevel="1" x14ac:dyDescent="0.25">
      <c r="A99" s="16">
        <f t="shared" si="166"/>
        <v>104</v>
      </c>
      <c r="B99" s="17" t="s">
        <v>128</v>
      </c>
      <c r="C99" s="18">
        <v>9065647.5</v>
      </c>
      <c r="D99" s="18">
        <v>2253665.39</v>
      </c>
      <c r="E99" s="18">
        <v>4879519.9800000004</v>
      </c>
      <c r="F99" s="19">
        <f t="shared" si="144"/>
        <v>0.24859397963576238</v>
      </c>
      <c r="G99" s="19">
        <f t="shared" si="145"/>
        <v>0.4618621092314904</v>
      </c>
      <c r="H99" s="18"/>
      <c r="I99" s="18"/>
      <c r="J99" s="18">
        <v>2479062.59</v>
      </c>
      <c r="K99" s="19" t="str">
        <f t="shared" si="146"/>
        <v xml:space="preserve"> </v>
      </c>
      <c r="L99" s="19">
        <f t="shared" si="147"/>
        <v>0</v>
      </c>
      <c r="M99" s="18">
        <v>4010000</v>
      </c>
      <c r="N99" s="18">
        <v>1592056.55</v>
      </c>
      <c r="O99" s="20">
        <v>1546237.61</v>
      </c>
      <c r="P99" s="19">
        <f t="shared" si="86"/>
        <v>0.39702158354114714</v>
      </c>
      <c r="Q99" s="19">
        <f t="shared" si="87"/>
        <v>1.0296325349374991</v>
      </c>
      <c r="R99" s="18"/>
      <c r="S99" s="18"/>
      <c r="T99" s="20"/>
      <c r="U99" s="19" t="str">
        <f t="shared" si="88"/>
        <v xml:space="preserve"> </v>
      </c>
      <c r="V99" s="19" t="str">
        <f t="shared" si="89"/>
        <v xml:space="preserve"> </v>
      </c>
      <c r="W99" s="18"/>
      <c r="X99" s="18"/>
      <c r="Y99" s="18"/>
      <c r="Z99" s="19" t="str">
        <f t="shared" si="90"/>
        <v xml:space="preserve"> </v>
      </c>
      <c r="AA99" s="19" t="str">
        <f t="shared" si="91"/>
        <v xml:space="preserve"> </v>
      </c>
      <c r="AB99" s="18"/>
      <c r="AC99" s="18"/>
      <c r="AD99" s="20">
        <v>8554.7999999999993</v>
      </c>
      <c r="AE99" s="19" t="str">
        <f t="shared" si="92"/>
        <v xml:space="preserve"> </v>
      </c>
      <c r="AF99" s="19">
        <f t="shared" si="93"/>
        <v>0</v>
      </c>
      <c r="AG99" s="18">
        <v>1050000</v>
      </c>
      <c r="AH99" s="18">
        <v>31597.5</v>
      </c>
      <c r="AI99" s="20">
        <v>3144.92</v>
      </c>
      <c r="AJ99" s="19">
        <f t="shared" si="94"/>
        <v>3.0092857142857143E-2</v>
      </c>
      <c r="AK99" s="19" t="str">
        <f t="shared" si="95"/>
        <v>св.200</v>
      </c>
      <c r="AL99" s="18">
        <v>2500000</v>
      </c>
      <c r="AM99" s="18">
        <v>501184.25</v>
      </c>
      <c r="AN99" s="20">
        <v>918975.26</v>
      </c>
      <c r="AO99" s="19">
        <f t="shared" si="96"/>
        <v>0.2004737</v>
      </c>
      <c r="AP99" s="19">
        <f t="shared" si="97"/>
        <v>0.54537295160698884</v>
      </c>
      <c r="AQ99" s="18"/>
      <c r="AR99" s="18"/>
      <c r="AS99" s="20">
        <v>2150</v>
      </c>
      <c r="AT99" s="19" t="str">
        <f t="shared" si="98"/>
        <v xml:space="preserve"> </v>
      </c>
      <c r="AU99" s="19">
        <f t="shared" si="99"/>
        <v>0</v>
      </c>
      <c r="AV99" s="18">
        <f t="shared" si="163"/>
        <v>0</v>
      </c>
      <c r="AW99" s="18">
        <f t="shared" si="164"/>
        <v>0</v>
      </c>
      <c r="AX99" s="18">
        <v>2400457.39</v>
      </c>
      <c r="AY99" s="19" t="str">
        <f t="shared" si="148"/>
        <v xml:space="preserve"> </v>
      </c>
      <c r="AZ99" s="19">
        <f t="shared" si="149"/>
        <v>0</v>
      </c>
      <c r="BA99" s="18"/>
      <c r="BB99" s="18"/>
      <c r="BC99" s="20"/>
      <c r="BD99" s="19" t="str">
        <f t="shared" si="100"/>
        <v xml:space="preserve"> </v>
      </c>
      <c r="BE99" s="19" t="str">
        <f t="shared" si="101"/>
        <v xml:space="preserve"> </v>
      </c>
      <c r="BF99" s="18"/>
      <c r="BG99" s="18"/>
      <c r="BH99" s="20">
        <v>73866.86</v>
      </c>
      <c r="BI99" s="19" t="str">
        <f t="shared" si="102"/>
        <v xml:space="preserve"> </v>
      </c>
      <c r="BJ99" s="19">
        <f t="shared" si="103"/>
        <v>0</v>
      </c>
      <c r="BK99" s="18"/>
      <c r="BL99" s="18"/>
      <c r="BM99" s="20"/>
      <c r="BN99" s="19" t="str">
        <f t="shared" si="104"/>
        <v xml:space="preserve"> </v>
      </c>
      <c r="BO99" s="19" t="str">
        <f t="shared" si="105"/>
        <v xml:space="preserve"> </v>
      </c>
      <c r="BP99" s="18"/>
      <c r="BQ99" s="18"/>
      <c r="BR99" s="20"/>
      <c r="BS99" s="19" t="str">
        <f t="shared" si="106"/>
        <v xml:space="preserve"> </v>
      </c>
      <c r="BT99" s="19" t="str">
        <f t="shared" si="107"/>
        <v xml:space="preserve"> </v>
      </c>
      <c r="BU99" s="18"/>
      <c r="BV99" s="18"/>
      <c r="BW99" s="20">
        <v>39300</v>
      </c>
      <c r="BX99" s="19" t="str">
        <f t="shared" si="108"/>
        <v xml:space="preserve"> </v>
      </c>
      <c r="BY99" s="19">
        <f t="shared" si="109"/>
        <v>0</v>
      </c>
      <c r="BZ99" s="18"/>
      <c r="CA99" s="18"/>
      <c r="CB99" s="20"/>
      <c r="CC99" s="19"/>
      <c r="CD99" s="19" t="str">
        <f t="shared" si="111"/>
        <v xml:space="preserve"> </v>
      </c>
      <c r="CE99" s="18"/>
      <c r="CF99" s="18"/>
      <c r="CG99" s="20">
        <v>1738500</v>
      </c>
      <c r="CH99" s="19" t="str">
        <f t="shared" si="112"/>
        <v xml:space="preserve"> </v>
      </c>
      <c r="CI99" s="19">
        <f t="shared" si="113"/>
        <v>0</v>
      </c>
      <c r="CJ99" s="18">
        <f t="shared" si="165"/>
        <v>0</v>
      </c>
      <c r="CK99" s="18">
        <f t="shared" si="165"/>
        <v>0</v>
      </c>
      <c r="CL99" s="18">
        <v>548790.53</v>
      </c>
      <c r="CM99" s="19" t="str">
        <f t="shared" si="114"/>
        <v xml:space="preserve"> </v>
      </c>
      <c r="CN99" s="19">
        <f t="shared" si="115"/>
        <v>0</v>
      </c>
      <c r="CO99" s="18"/>
      <c r="CP99" s="18"/>
      <c r="CQ99" s="20"/>
      <c r="CR99" s="19" t="str">
        <f t="shared" si="116"/>
        <v xml:space="preserve"> </v>
      </c>
      <c r="CS99" s="19" t="str">
        <f t="shared" si="117"/>
        <v xml:space="preserve"> </v>
      </c>
      <c r="CT99" s="18"/>
      <c r="CU99" s="18"/>
      <c r="CV99" s="20">
        <v>548790.53</v>
      </c>
      <c r="CW99" s="19" t="str">
        <f t="shared" si="118"/>
        <v xml:space="preserve"> </v>
      </c>
      <c r="CX99" s="19">
        <f t="shared" si="119"/>
        <v>0</v>
      </c>
      <c r="CY99" s="18"/>
      <c r="CZ99" s="18"/>
      <c r="DA99" s="20"/>
      <c r="DB99" s="19" t="str">
        <f t="shared" si="120"/>
        <v xml:space="preserve"> </v>
      </c>
      <c r="DC99" s="19" t="str">
        <f t="shared" si="121"/>
        <v xml:space="preserve"> </v>
      </c>
      <c r="DD99" s="18"/>
      <c r="DE99" s="18"/>
      <c r="DF99" s="20"/>
      <c r="DG99" s="19" t="str">
        <f t="shared" si="122"/>
        <v xml:space="preserve"> </v>
      </c>
      <c r="DH99" s="19" t="str">
        <f t="shared" si="123"/>
        <v xml:space="preserve"> </v>
      </c>
      <c r="DI99" s="18"/>
      <c r="DJ99" s="18"/>
      <c r="DK99" s="20"/>
      <c r="DL99" s="19" t="str">
        <f t="shared" si="124"/>
        <v xml:space="preserve"> </v>
      </c>
      <c r="DM99" s="19" t="str">
        <f t="shared" si="125"/>
        <v xml:space="preserve"> </v>
      </c>
      <c r="DN99" s="18"/>
      <c r="DO99" s="20"/>
      <c r="DP99" s="19" t="str">
        <f t="shared" si="153"/>
        <v xml:space="preserve"> </v>
      </c>
      <c r="DQ99" s="18"/>
      <c r="DR99" s="18"/>
      <c r="DS99" s="20"/>
      <c r="DT99" s="19" t="str">
        <f t="shared" si="126"/>
        <v xml:space="preserve"> </v>
      </c>
      <c r="DU99" s="19" t="str">
        <f t="shared" si="127"/>
        <v xml:space="preserve"> </v>
      </c>
      <c r="DV99" s="18"/>
      <c r="DW99" s="18"/>
      <c r="DX99" s="20"/>
      <c r="DY99" s="19" t="str">
        <f t="shared" si="129"/>
        <v xml:space="preserve"> </v>
      </c>
      <c r="DZ99" s="19" t="str">
        <f t="shared" si="128"/>
        <v xml:space="preserve"> </v>
      </c>
    </row>
    <row r="100" spans="1:130" s="21" customFormat="1" ht="17.25" customHeight="1" outlineLevel="1" x14ac:dyDescent="0.25">
      <c r="A100" s="16">
        <f t="shared" si="166"/>
        <v>105</v>
      </c>
      <c r="B100" s="17" t="s">
        <v>129</v>
      </c>
      <c r="C100" s="18">
        <v>1818000</v>
      </c>
      <c r="D100" s="18">
        <v>262851.32999999996</v>
      </c>
      <c r="E100" s="18">
        <v>912667.11</v>
      </c>
      <c r="F100" s="19">
        <f t="shared" si="144"/>
        <v>0.14458268976897687</v>
      </c>
      <c r="G100" s="19">
        <f t="shared" si="145"/>
        <v>0.28800350874920866</v>
      </c>
      <c r="H100" s="18"/>
      <c r="I100" s="18"/>
      <c r="J100" s="18">
        <v>887467.11</v>
      </c>
      <c r="K100" s="19" t="str">
        <f t="shared" si="146"/>
        <v xml:space="preserve"> </v>
      </c>
      <c r="L100" s="19">
        <f t="shared" si="147"/>
        <v>0</v>
      </c>
      <c r="M100" s="18">
        <v>525300</v>
      </c>
      <c r="N100" s="18">
        <v>269201.09999999998</v>
      </c>
      <c r="O100" s="20">
        <v>246989.61</v>
      </c>
      <c r="P100" s="19">
        <f t="shared" si="86"/>
        <v>0.51247115933752141</v>
      </c>
      <c r="Q100" s="19">
        <f t="shared" si="87"/>
        <v>1.0899288435655248</v>
      </c>
      <c r="R100" s="18"/>
      <c r="S100" s="18"/>
      <c r="T100" s="20"/>
      <c r="U100" s="19" t="str">
        <f t="shared" si="88"/>
        <v xml:space="preserve"> </v>
      </c>
      <c r="V100" s="19" t="str">
        <f t="shared" si="89"/>
        <v xml:space="preserve"> </v>
      </c>
      <c r="W100" s="18"/>
      <c r="X100" s="18"/>
      <c r="Y100" s="18"/>
      <c r="Z100" s="19" t="str">
        <f t="shared" si="90"/>
        <v xml:space="preserve"> </v>
      </c>
      <c r="AA100" s="19" t="str">
        <f t="shared" si="91"/>
        <v xml:space="preserve"> </v>
      </c>
      <c r="AB100" s="18"/>
      <c r="AC100" s="18"/>
      <c r="AD100" s="20">
        <v>532140.30000000005</v>
      </c>
      <c r="AE100" s="19" t="str">
        <f t="shared" si="92"/>
        <v xml:space="preserve"> </v>
      </c>
      <c r="AF100" s="19"/>
      <c r="AG100" s="18">
        <v>30000</v>
      </c>
      <c r="AH100" s="18">
        <v>4104.33</v>
      </c>
      <c r="AI100" s="20">
        <v>5416.25</v>
      </c>
      <c r="AJ100" s="19">
        <f t="shared" si="94"/>
        <v>0.13681099999999999</v>
      </c>
      <c r="AK100" s="19">
        <f t="shared" si="95"/>
        <v>0.75778075236556652</v>
      </c>
      <c r="AL100" s="18">
        <v>292000</v>
      </c>
      <c r="AM100" s="18">
        <v>118777.2</v>
      </c>
      <c r="AN100" s="20">
        <v>102620.95</v>
      </c>
      <c r="AO100" s="19">
        <f t="shared" si="96"/>
        <v>0.4067712328767123</v>
      </c>
      <c r="AP100" s="19">
        <f t="shared" si="97"/>
        <v>1.1574361765312053</v>
      </c>
      <c r="AQ100" s="18"/>
      <c r="AR100" s="18"/>
      <c r="AS100" s="20">
        <v>300</v>
      </c>
      <c r="AT100" s="19" t="str">
        <f t="shared" si="98"/>
        <v xml:space="preserve"> </v>
      </c>
      <c r="AU100" s="19">
        <f t="shared" si="99"/>
        <v>0</v>
      </c>
      <c r="AV100" s="18">
        <f t="shared" si="163"/>
        <v>0</v>
      </c>
      <c r="AW100" s="18">
        <f t="shared" si="164"/>
        <v>0</v>
      </c>
      <c r="AX100" s="18">
        <v>25200</v>
      </c>
      <c r="AY100" s="19" t="str">
        <f t="shared" si="148"/>
        <v xml:space="preserve"> </v>
      </c>
      <c r="AZ100" s="19">
        <f t="shared" si="149"/>
        <v>0</v>
      </c>
      <c r="BA100" s="18"/>
      <c r="BB100" s="18"/>
      <c r="BC100" s="20"/>
      <c r="BD100" s="19" t="str">
        <f t="shared" si="100"/>
        <v xml:space="preserve"> </v>
      </c>
      <c r="BE100" s="19" t="str">
        <f t="shared" si="101"/>
        <v xml:space="preserve"> </v>
      </c>
      <c r="BF100" s="18"/>
      <c r="BG100" s="18"/>
      <c r="BH100" s="20"/>
      <c r="BI100" s="19" t="str">
        <f t="shared" si="102"/>
        <v xml:space="preserve"> </v>
      </c>
      <c r="BJ100" s="19" t="str">
        <f t="shared" si="103"/>
        <v xml:space="preserve"> </v>
      </c>
      <c r="BK100" s="18"/>
      <c r="BL100" s="18"/>
      <c r="BM100" s="20"/>
      <c r="BN100" s="19" t="str">
        <f t="shared" si="104"/>
        <v xml:space="preserve"> </v>
      </c>
      <c r="BO100" s="19" t="str">
        <f t="shared" si="105"/>
        <v xml:space="preserve"> </v>
      </c>
      <c r="BP100" s="18"/>
      <c r="BQ100" s="18"/>
      <c r="BR100" s="20"/>
      <c r="BS100" s="19" t="str">
        <f t="shared" si="106"/>
        <v xml:space="preserve"> </v>
      </c>
      <c r="BT100" s="19" t="str">
        <f t="shared" si="107"/>
        <v xml:space="preserve"> </v>
      </c>
      <c r="BU100" s="18"/>
      <c r="BV100" s="18"/>
      <c r="BW100" s="20">
        <v>25200</v>
      </c>
      <c r="BX100" s="19" t="str">
        <f t="shared" si="108"/>
        <v xml:space="preserve"> </v>
      </c>
      <c r="BY100" s="19">
        <f t="shared" si="109"/>
        <v>0</v>
      </c>
      <c r="BZ100" s="18"/>
      <c r="CA100" s="18"/>
      <c r="CB100" s="20"/>
      <c r="CC100" s="19" t="str">
        <f t="shared" si="110"/>
        <v xml:space="preserve"> </v>
      </c>
      <c r="CD100" s="19" t="str">
        <f t="shared" si="111"/>
        <v xml:space="preserve"> </v>
      </c>
      <c r="CE100" s="18"/>
      <c r="CF100" s="18"/>
      <c r="CG100" s="20"/>
      <c r="CH100" s="19" t="str">
        <f t="shared" si="112"/>
        <v xml:space="preserve"> </v>
      </c>
      <c r="CI100" s="19" t="str">
        <f t="shared" si="113"/>
        <v xml:space="preserve"> </v>
      </c>
      <c r="CJ100" s="18">
        <f t="shared" si="165"/>
        <v>0</v>
      </c>
      <c r="CK100" s="18">
        <f t="shared" si="165"/>
        <v>0</v>
      </c>
      <c r="CL100" s="18">
        <v>0</v>
      </c>
      <c r="CM100" s="19" t="str">
        <f t="shared" si="114"/>
        <v xml:space="preserve"> </v>
      </c>
      <c r="CN100" s="19" t="str">
        <f t="shared" si="115"/>
        <v xml:space="preserve"> </v>
      </c>
      <c r="CO100" s="18"/>
      <c r="CP100" s="18"/>
      <c r="CQ100" s="20"/>
      <c r="CR100" s="19" t="str">
        <f t="shared" si="116"/>
        <v xml:space="preserve"> </v>
      </c>
      <c r="CS100" s="19" t="str">
        <f t="shared" si="117"/>
        <v xml:space="preserve"> </v>
      </c>
      <c r="CT100" s="18"/>
      <c r="CU100" s="18"/>
      <c r="CV100" s="20"/>
      <c r="CW100" s="19" t="str">
        <f t="shared" si="118"/>
        <v xml:space="preserve"> </v>
      </c>
      <c r="CX100" s="19" t="str">
        <f t="shared" si="119"/>
        <v xml:space="preserve"> </v>
      </c>
      <c r="CY100" s="18"/>
      <c r="CZ100" s="18"/>
      <c r="DA100" s="20"/>
      <c r="DB100" s="19" t="str">
        <f t="shared" si="120"/>
        <v xml:space="preserve"> </v>
      </c>
      <c r="DC100" s="19" t="str">
        <f t="shared" si="121"/>
        <v xml:space="preserve"> </v>
      </c>
      <c r="DD100" s="18"/>
      <c r="DE100" s="18"/>
      <c r="DF100" s="20"/>
      <c r="DG100" s="19" t="str">
        <f t="shared" si="122"/>
        <v xml:space="preserve"> </v>
      </c>
      <c r="DH100" s="19" t="str">
        <f t="shared" si="123"/>
        <v xml:space="preserve"> </v>
      </c>
      <c r="DI100" s="18"/>
      <c r="DJ100" s="18"/>
      <c r="DK100" s="20"/>
      <c r="DL100" s="19" t="str">
        <f t="shared" si="124"/>
        <v xml:space="preserve"> </v>
      </c>
      <c r="DM100" s="19" t="str">
        <f t="shared" si="125"/>
        <v xml:space="preserve"> </v>
      </c>
      <c r="DN100" s="18"/>
      <c r="DO100" s="20"/>
      <c r="DP100" s="19" t="str">
        <f t="shared" si="153"/>
        <v xml:space="preserve"> </v>
      </c>
      <c r="DQ100" s="18"/>
      <c r="DR100" s="18"/>
      <c r="DS100" s="20"/>
      <c r="DT100" s="19" t="str">
        <f t="shared" si="126"/>
        <v xml:space="preserve"> </v>
      </c>
      <c r="DU100" s="19" t="str">
        <f t="shared" si="127"/>
        <v xml:space="preserve"> </v>
      </c>
      <c r="DV100" s="18"/>
      <c r="DW100" s="18"/>
      <c r="DX100" s="20"/>
      <c r="DY100" s="19" t="str">
        <f t="shared" si="129"/>
        <v xml:space="preserve"> </v>
      </c>
      <c r="DZ100" s="19" t="str">
        <f t="shared" si="128"/>
        <v xml:space="preserve"> </v>
      </c>
    </row>
    <row r="101" spans="1:130" s="21" customFormat="1" ht="15.75" customHeight="1" outlineLevel="1" x14ac:dyDescent="0.25">
      <c r="A101" s="16">
        <f t="shared" si="166"/>
        <v>106</v>
      </c>
      <c r="B101" s="23" t="s">
        <v>130</v>
      </c>
      <c r="C101" s="18">
        <v>3141321.02</v>
      </c>
      <c r="D101" s="18">
        <v>1453775.68</v>
      </c>
      <c r="E101" s="18">
        <v>1320170.77</v>
      </c>
      <c r="F101" s="19">
        <f t="shared" si="144"/>
        <v>0.46279118585594281</v>
      </c>
      <c r="G101" s="19">
        <f t="shared" si="145"/>
        <v>1.101202748186888</v>
      </c>
      <c r="H101" s="18"/>
      <c r="I101" s="18"/>
      <c r="J101" s="18">
        <v>465102.54</v>
      </c>
      <c r="K101" s="19" t="str">
        <f t="shared" si="146"/>
        <v xml:space="preserve"> </v>
      </c>
      <c r="L101" s="19">
        <f t="shared" si="147"/>
        <v>0</v>
      </c>
      <c r="M101" s="18">
        <v>1345000</v>
      </c>
      <c r="N101" s="18">
        <v>737036.97</v>
      </c>
      <c r="O101" s="20">
        <v>334414.90999999997</v>
      </c>
      <c r="P101" s="19">
        <f t="shared" si="86"/>
        <v>0.5479828773234201</v>
      </c>
      <c r="Q101" s="19" t="str">
        <f t="shared" si="87"/>
        <v>св.200</v>
      </c>
      <c r="R101" s="18"/>
      <c r="S101" s="18"/>
      <c r="T101" s="20"/>
      <c r="U101" s="19" t="str">
        <f t="shared" si="88"/>
        <v xml:space="preserve"> </v>
      </c>
      <c r="V101" s="19" t="str">
        <f t="shared" si="89"/>
        <v xml:space="preserve"> </v>
      </c>
      <c r="W101" s="18"/>
      <c r="X101" s="18"/>
      <c r="Y101" s="18"/>
      <c r="Z101" s="19" t="str">
        <f t="shared" si="90"/>
        <v xml:space="preserve"> </v>
      </c>
      <c r="AA101" s="19" t="str">
        <f t="shared" si="91"/>
        <v xml:space="preserve"> </v>
      </c>
      <c r="AB101" s="18"/>
      <c r="AC101" s="18"/>
      <c r="AD101" s="20"/>
      <c r="AE101" s="19" t="str">
        <f t="shared" si="92"/>
        <v xml:space="preserve"> </v>
      </c>
      <c r="AF101" s="19" t="str">
        <f t="shared" si="93"/>
        <v xml:space="preserve"> </v>
      </c>
      <c r="AG101" s="18">
        <v>357000</v>
      </c>
      <c r="AH101" s="18">
        <v>43523.51</v>
      </c>
      <c r="AI101" s="20">
        <v>27815.26</v>
      </c>
      <c r="AJ101" s="19">
        <f t="shared" si="94"/>
        <v>0.12191459383753502</v>
      </c>
      <c r="AK101" s="19">
        <f t="shared" si="95"/>
        <v>1.5647349692219308</v>
      </c>
      <c r="AL101" s="18">
        <v>468000</v>
      </c>
      <c r="AM101" s="18">
        <v>161553.64000000001</v>
      </c>
      <c r="AN101" s="20">
        <v>102322.37</v>
      </c>
      <c r="AO101" s="19">
        <f t="shared" si="96"/>
        <v>0.34520008547008552</v>
      </c>
      <c r="AP101" s="19">
        <f t="shared" si="97"/>
        <v>1.5788692150113413</v>
      </c>
      <c r="AQ101" s="18"/>
      <c r="AR101" s="18"/>
      <c r="AS101" s="20">
        <v>550</v>
      </c>
      <c r="AT101" s="19" t="str">
        <f t="shared" si="98"/>
        <v xml:space="preserve"> </v>
      </c>
      <c r="AU101" s="19">
        <f t="shared" si="99"/>
        <v>0</v>
      </c>
      <c r="AV101" s="22">
        <f>BA101+BF101+BK101+BP101+BU101+BZ101+CE101+CJ101+CY101+DD101+DI101+DQ101+DV101</f>
        <v>0</v>
      </c>
      <c r="AW101" s="22">
        <f>BB101+BG101+BL101+BQ101+BV101+CA101+CF101+CK101+CZ101+DE101+DJ101+DN101+DR101+DW101</f>
        <v>0</v>
      </c>
      <c r="AX101" s="18">
        <v>855068.23</v>
      </c>
      <c r="AY101" s="19" t="str">
        <f t="shared" si="148"/>
        <v xml:space="preserve"> </v>
      </c>
      <c r="AZ101" s="19">
        <f t="shared" si="149"/>
        <v>0</v>
      </c>
      <c r="BA101" s="18"/>
      <c r="BB101" s="18"/>
      <c r="BC101" s="20"/>
      <c r="BD101" s="19" t="str">
        <f t="shared" si="100"/>
        <v xml:space="preserve"> </v>
      </c>
      <c r="BE101" s="19" t="str">
        <f t="shared" si="101"/>
        <v xml:space="preserve"> </v>
      </c>
      <c r="BF101" s="18"/>
      <c r="BG101" s="18"/>
      <c r="BH101" s="20">
        <v>138780</v>
      </c>
      <c r="BI101" s="19" t="str">
        <f t="shared" si="102"/>
        <v xml:space="preserve"> </v>
      </c>
      <c r="BJ101" s="19">
        <f t="shared" si="103"/>
        <v>0</v>
      </c>
      <c r="BK101" s="18"/>
      <c r="BL101" s="18"/>
      <c r="BM101" s="20">
        <v>48194.34</v>
      </c>
      <c r="BN101" s="19" t="str">
        <f t="shared" si="104"/>
        <v xml:space="preserve"> </v>
      </c>
      <c r="BO101" s="19">
        <f t="shared" si="105"/>
        <v>0</v>
      </c>
      <c r="BP101" s="18"/>
      <c r="BQ101" s="18"/>
      <c r="BR101" s="20"/>
      <c r="BS101" s="19" t="str">
        <f t="shared" si="106"/>
        <v xml:space="preserve"> </v>
      </c>
      <c r="BT101" s="19" t="str">
        <f t="shared" si="107"/>
        <v xml:space="preserve"> </v>
      </c>
      <c r="BU101" s="18"/>
      <c r="BV101" s="18"/>
      <c r="BW101" s="20"/>
      <c r="BX101" s="19" t="str">
        <f t="shared" si="108"/>
        <v xml:space="preserve"> </v>
      </c>
      <c r="BY101" s="19" t="str">
        <f t="shared" si="109"/>
        <v xml:space="preserve"> </v>
      </c>
      <c r="BZ101" s="18"/>
      <c r="CA101" s="18"/>
      <c r="CB101" s="20">
        <v>1370.01</v>
      </c>
      <c r="CC101" s="19" t="str">
        <f t="shared" si="110"/>
        <v xml:space="preserve"> </v>
      </c>
      <c r="CD101" s="19">
        <f t="shared" si="111"/>
        <v>0</v>
      </c>
      <c r="CE101" s="18"/>
      <c r="CF101" s="18"/>
      <c r="CG101" s="20"/>
      <c r="CH101" s="19" t="str">
        <f t="shared" si="112"/>
        <v xml:space="preserve"> </v>
      </c>
      <c r="CI101" s="19" t="str">
        <f t="shared" si="113"/>
        <v xml:space="preserve"> </v>
      </c>
      <c r="CJ101" s="18">
        <f t="shared" si="165"/>
        <v>0</v>
      </c>
      <c r="CK101" s="18">
        <f t="shared" si="165"/>
        <v>0</v>
      </c>
      <c r="CL101" s="18">
        <v>0</v>
      </c>
      <c r="CM101" s="19" t="str">
        <f t="shared" si="114"/>
        <v xml:space="preserve"> </v>
      </c>
      <c r="CN101" s="19" t="str">
        <f t="shared" si="115"/>
        <v xml:space="preserve"> </v>
      </c>
      <c r="CO101" s="18"/>
      <c r="CP101" s="18"/>
      <c r="CQ101" s="20"/>
      <c r="CR101" s="19" t="str">
        <f t="shared" si="116"/>
        <v xml:space="preserve"> </v>
      </c>
      <c r="CS101" s="19" t="str">
        <f t="shared" si="117"/>
        <v xml:space="preserve"> </v>
      </c>
      <c r="CT101" s="18"/>
      <c r="CU101" s="18"/>
      <c r="CV101" s="20"/>
      <c r="CW101" s="19" t="str">
        <f t="shared" si="118"/>
        <v xml:space="preserve"> </v>
      </c>
      <c r="CX101" s="19" t="str">
        <f t="shared" si="119"/>
        <v xml:space="preserve"> </v>
      </c>
      <c r="CY101" s="18"/>
      <c r="CZ101" s="18"/>
      <c r="DA101" s="20"/>
      <c r="DB101" s="19" t="str">
        <f t="shared" si="120"/>
        <v xml:space="preserve"> </v>
      </c>
      <c r="DC101" s="19" t="str">
        <f t="shared" si="121"/>
        <v xml:space="preserve"> </v>
      </c>
      <c r="DD101" s="18"/>
      <c r="DE101" s="18"/>
      <c r="DF101" s="20"/>
      <c r="DG101" s="19" t="str">
        <f t="shared" si="122"/>
        <v xml:space="preserve"> </v>
      </c>
      <c r="DH101" s="19" t="str">
        <f t="shared" si="123"/>
        <v xml:space="preserve"> </v>
      </c>
      <c r="DI101" s="18"/>
      <c r="DJ101" s="18"/>
      <c r="DK101" s="20">
        <v>21383.88</v>
      </c>
      <c r="DL101" s="19" t="str">
        <f t="shared" si="124"/>
        <v xml:space="preserve"> </v>
      </c>
      <c r="DM101" s="19">
        <f t="shared" si="125"/>
        <v>0</v>
      </c>
      <c r="DN101" s="18"/>
      <c r="DO101" s="20"/>
      <c r="DP101" s="19" t="str">
        <f t="shared" si="153"/>
        <v xml:space="preserve"> </v>
      </c>
      <c r="DQ101" s="18"/>
      <c r="DR101" s="18"/>
      <c r="DS101" s="20"/>
      <c r="DT101" s="19" t="str">
        <f t="shared" si="126"/>
        <v xml:space="preserve"> </v>
      </c>
      <c r="DU101" s="19" t="str">
        <f t="shared" si="127"/>
        <v xml:space="preserve"> </v>
      </c>
      <c r="DV101" s="18"/>
      <c r="DW101" s="18"/>
      <c r="DX101" s="20">
        <v>30900</v>
      </c>
      <c r="DY101" s="19" t="str">
        <f t="shared" si="129"/>
        <v xml:space="preserve"> </v>
      </c>
      <c r="DZ101" s="19">
        <f t="shared" si="128"/>
        <v>0</v>
      </c>
    </row>
    <row r="102" spans="1:130" s="15" customFormat="1" ht="15.75" x14ac:dyDescent="0.25">
      <c r="A102" s="10"/>
      <c r="B102" s="11" t="s">
        <v>131</v>
      </c>
      <c r="C102" s="12">
        <f>SUM(C103:C108)</f>
        <v>91313616.779999986</v>
      </c>
      <c r="D102" s="12">
        <f>SUM(D103:D108)</f>
        <v>51956318.450000003</v>
      </c>
      <c r="E102" s="12">
        <v>42778042.569999993</v>
      </c>
      <c r="F102" s="13">
        <f t="shared" si="144"/>
        <v>0.56898763056529988</v>
      </c>
      <c r="G102" s="13">
        <f t="shared" si="145"/>
        <v>1.2145557704044336</v>
      </c>
      <c r="H102" s="12">
        <f>SUM(H103:H108)</f>
        <v>0</v>
      </c>
      <c r="I102" s="12">
        <f>SUM(I103:I108)</f>
        <v>0</v>
      </c>
      <c r="J102" s="12">
        <v>40789487.75999999</v>
      </c>
      <c r="K102" s="13" t="str">
        <f t="shared" si="146"/>
        <v xml:space="preserve"> </v>
      </c>
      <c r="L102" s="13">
        <f t="shared" si="147"/>
        <v>0</v>
      </c>
      <c r="M102" s="12">
        <f>SUM(M103:M108)</f>
        <v>79809742.769999996</v>
      </c>
      <c r="N102" s="12">
        <f>SUM(N103:N108)</f>
        <v>47423070.849999994</v>
      </c>
      <c r="O102" s="12">
        <v>38203711.629999995</v>
      </c>
      <c r="P102" s="13">
        <f t="shared" si="86"/>
        <v>0.59420152482719246</v>
      </c>
      <c r="Q102" s="13">
        <f t="shared" si="87"/>
        <v>1.2413210347017793</v>
      </c>
      <c r="R102" s="12">
        <f>SUM(R103:R108)</f>
        <v>0</v>
      </c>
      <c r="S102" s="12">
        <f>SUM(S103:S108)</f>
        <v>0</v>
      </c>
      <c r="T102" s="12">
        <v>1344242.18</v>
      </c>
      <c r="U102" s="13" t="str">
        <f t="shared" si="88"/>
        <v xml:space="preserve"> </v>
      </c>
      <c r="V102" s="13">
        <f t="shared" si="89"/>
        <v>0</v>
      </c>
      <c r="W102" s="12">
        <f>SUM(W103:W108)</f>
        <v>0</v>
      </c>
      <c r="X102" s="12">
        <f>SUM(X103:X108)</f>
        <v>0</v>
      </c>
      <c r="Y102" s="12">
        <v>0</v>
      </c>
      <c r="Z102" s="13" t="str">
        <f t="shared" si="90"/>
        <v xml:space="preserve"> </v>
      </c>
      <c r="AA102" s="13" t="str">
        <f t="shared" si="91"/>
        <v xml:space="preserve"> </v>
      </c>
      <c r="AB102" s="12">
        <f>SUM(AB103:AB108)</f>
        <v>0</v>
      </c>
      <c r="AC102" s="12">
        <f>SUM(AC103:AC108)</f>
        <v>0</v>
      </c>
      <c r="AD102" s="12">
        <v>0</v>
      </c>
      <c r="AE102" s="13" t="str">
        <f t="shared" si="92"/>
        <v xml:space="preserve"> </v>
      </c>
      <c r="AF102" s="13" t="str">
        <f t="shared" si="93"/>
        <v xml:space="preserve"> </v>
      </c>
      <c r="AG102" s="12">
        <f>SUM(AG103:AG108)</f>
        <v>1919000</v>
      </c>
      <c r="AH102" s="12">
        <f>SUM(AH103:AH108)</f>
        <v>144876.21000000002</v>
      </c>
      <c r="AI102" s="12">
        <v>299315.38</v>
      </c>
      <c r="AJ102" s="13">
        <f t="shared" si="94"/>
        <v>7.5495680041688384E-2</v>
      </c>
      <c r="AK102" s="13">
        <f t="shared" si="95"/>
        <v>0.48402527795263983</v>
      </c>
      <c r="AL102" s="12">
        <f>SUM(AL103:AL108)</f>
        <v>3597000</v>
      </c>
      <c r="AM102" s="12">
        <f>SUM(AM103:AM108)</f>
        <v>1062386.23</v>
      </c>
      <c r="AN102" s="12">
        <v>942218.57</v>
      </c>
      <c r="AO102" s="13">
        <f t="shared" si="96"/>
        <v>0.29535341395607451</v>
      </c>
      <c r="AP102" s="13">
        <f t="shared" si="97"/>
        <v>1.127536925959759</v>
      </c>
      <c r="AQ102" s="12">
        <f>SUM(AQ103:AQ108)</f>
        <v>0</v>
      </c>
      <c r="AR102" s="12">
        <f>SUM(AR103:AR108)</f>
        <v>0</v>
      </c>
      <c r="AS102" s="12">
        <v>0</v>
      </c>
      <c r="AT102" s="13" t="str">
        <f t="shared" si="98"/>
        <v xml:space="preserve"> </v>
      </c>
      <c r="AU102" s="13" t="str">
        <f t="shared" si="99"/>
        <v xml:space="preserve"> </v>
      </c>
      <c r="AV102" s="12">
        <f>SUM(AV103:AV108)</f>
        <v>0</v>
      </c>
      <c r="AW102" s="12">
        <f>SUM(AW103:AW108)</f>
        <v>0</v>
      </c>
      <c r="AX102" s="12">
        <v>1988554.81</v>
      </c>
      <c r="AY102" s="13" t="str">
        <f t="shared" si="148"/>
        <v xml:space="preserve"> </v>
      </c>
      <c r="AZ102" s="13">
        <f t="shared" si="149"/>
        <v>0</v>
      </c>
      <c r="BA102" s="12">
        <f>SUM(BA103:BA108)</f>
        <v>0</v>
      </c>
      <c r="BB102" s="12">
        <f>SUM(BB103:BB108)</f>
        <v>0</v>
      </c>
      <c r="BC102" s="12">
        <v>412480.31</v>
      </c>
      <c r="BD102" s="13" t="str">
        <f t="shared" si="100"/>
        <v xml:space="preserve"> </v>
      </c>
      <c r="BE102" s="13">
        <f t="shared" si="101"/>
        <v>0</v>
      </c>
      <c r="BF102" s="12">
        <f>SUM(BF103:BF108)</f>
        <v>0</v>
      </c>
      <c r="BG102" s="12">
        <f>SUM(BG103:BG108)</f>
        <v>0</v>
      </c>
      <c r="BH102" s="12">
        <v>61494.5</v>
      </c>
      <c r="BI102" s="13" t="str">
        <f t="shared" si="102"/>
        <v xml:space="preserve"> </v>
      </c>
      <c r="BJ102" s="13">
        <f t="shared" si="103"/>
        <v>0</v>
      </c>
      <c r="BK102" s="12">
        <f>SUM(BK103:BK108)</f>
        <v>0</v>
      </c>
      <c r="BL102" s="12">
        <f>SUM(BL103:BL108)</f>
        <v>0</v>
      </c>
      <c r="BM102" s="12">
        <v>823015.89</v>
      </c>
      <c r="BN102" s="13" t="str">
        <f t="shared" si="104"/>
        <v xml:space="preserve"> </v>
      </c>
      <c r="BO102" s="13">
        <f t="shared" si="105"/>
        <v>0</v>
      </c>
      <c r="BP102" s="12">
        <f>SUM(BP103:BP108)</f>
        <v>0</v>
      </c>
      <c r="BQ102" s="12">
        <f>SUM(BQ103:BQ108)</f>
        <v>0</v>
      </c>
      <c r="BR102" s="12">
        <v>0</v>
      </c>
      <c r="BS102" s="13" t="str">
        <f t="shared" si="106"/>
        <v xml:space="preserve"> </v>
      </c>
      <c r="BT102" s="13" t="str">
        <f t="shared" si="107"/>
        <v xml:space="preserve"> </v>
      </c>
      <c r="BU102" s="12">
        <f>SUM(BU103:BU108)</f>
        <v>0</v>
      </c>
      <c r="BV102" s="12">
        <f>SUM(BV103:BV108)</f>
        <v>0</v>
      </c>
      <c r="BW102" s="12">
        <v>0</v>
      </c>
      <c r="BX102" s="13" t="str">
        <f t="shared" si="108"/>
        <v xml:space="preserve"> </v>
      </c>
      <c r="BY102" s="13" t="str">
        <f t="shared" si="109"/>
        <v xml:space="preserve"> </v>
      </c>
      <c r="BZ102" s="12">
        <f>SUM(BZ103:BZ108)</f>
        <v>0</v>
      </c>
      <c r="CA102" s="12">
        <f>SUM(CA103:CA108)</f>
        <v>0</v>
      </c>
      <c r="CB102" s="12">
        <v>204961.29</v>
      </c>
      <c r="CC102" s="13" t="str">
        <f t="shared" si="110"/>
        <v xml:space="preserve"> </v>
      </c>
      <c r="CD102" s="13">
        <f t="shared" si="111"/>
        <v>0</v>
      </c>
      <c r="CE102" s="12">
        <f>SUM(CE103:CE108)</f>
        <v>0</v>
      </c>
      <c r="CF102" s="12">
        <f>SUM(CF103:CF108)</f>
        <v>0</v>
      </c>
      <c r="CG102" s="12">
        <v>0</v>
      </c>
      <c r="CH102" s="13" t="str">
        <f t="shared" si="112"/>
        <v xml:space="preserve"> </v>
      </c>
      <c r="CI102" s="13" t="str">
        <f t="shared" si="113"/>
        <v xml:space="preserve"> </v>
      </c>
      <c r="CJ102" s="12">
        <f>SUM(CJ103:CJ108)</f>
        <v>0</v>
      </c>
      <c r="CK102" s="12">
        <f>SUM(CK103:CK108)</f>
        <v>0</v>
      </c>
      <c r="CL102" s="14">
        <v>203371.44</v>
      </c>
      <c r="CM102" s="13" t="str">
        <f t="shared" si="114"/>
        <v xml:space="preserve"> </v>
      </c>
      <c r="CN102" s="13">
        <f t="shared" si="115"/>
        <v>0</v>
      </c>
      <c r="CO102" s="12">
        <f>SUM(CO103:CO108)</f>
        <v>0</v>
      </c>
      <c r="CP102" s="12">
        <f>SUM(CP103:CP108)</f>
        <v>0</v>
      </c>
      <c r="CQ102" s="12">
        <v>203371.44</v>
      </c>
      <c r="CR102" s="13" t="str">
        <f t="shared" si="116"/>
        <v xml:space="preserve"> </v>
      </c>
      <c r="CS102" s="13">
        <f t="shared" si="117"/>
        <v>0</v>
      </c>
      <c r="CT102" s="12">
        <f>SUM(CT103:CT108)</f>
        <v>0</v>
      </c>
      <c r="CU102" s="12">
        <f>SUM(CU103:CU108)</f>
        <v>0</v>
      </c>
      <c r="CV102" s="12">
        <v>0</v>
      </c>
      <c r="CW102" s="13" t="str">
        <f t="shared" si="118"/>
        <v xml:space="preserve"> </v>
      </c>
      <c r="CX102" s="13" t="str">
        <f t="shared" si="119"/>
        <v xml:space="preserve"> </v>
      </c>
      <c r="CY102" s="12">
        <f>SUM(CY103:CY108)</f>
        <v>0</v>
      </c>
      <c r="CZ102" s="12">
        <f>SUM(CZ103:CZ108)</f>
        <v>0</v>
      </c>
      <c r="DA102" s="12">
        <v>0</v>
      </c>
      <c r="DB102" s="13" t="str">
        <f t="shared" si="120"/>
        <v xml:space="preserve"> </v>
      </c>
      <c r="DC102" s="13" t="str">
        <f t="shared" si="121"/>
        <v xml:space="preserve"> </v>
      </c>
      <c r="DD102" s="12">
        <f>SUM(DD103:DD108)</f>
        <v>0</v>
      </c>
      <c r="DE102" s="12">
        <f>SUM(DE103:DE108)</f>
        <v>0</v>
      </c>
      <c r="DF102" s="12">
        <v>0</v>
      </c>
      <c r="DG102" s="13" t="str">
        <f t="shared" si="122"/>
        <v xml:space="preserve"> </v>
      </c>
      <c r="DH102" s="13" t="str">
        <f t="shared" si="123"/>
        <v xml:space="preserve"> </v>
      </c>
      <c r="DI102" s="12">
        <f>SUM(DI103:DI108)</f>
        <v>0</v>
      </c>
      <c r="DJ102" s="12">
        <f>SUM(DJ103:DJ108)</f>
        <v>0</v>
      </c>
      <c r="DK102" s="12">
        <v>0</v>
      </c>
      <c r="DL102" s="13" t="str">
        <f t="shared" si="124"/>
        <v xml:space="preserve"> </v>
      </c>
      <c r="DM102" s="13" t="str">
        <f t="shared" si="125"/>
        <v xml:space="preserve"> </v>
      </c>
      <c r="DN102" s="12">
        <f>SUM(DN103:DN108)</f>
        <v>0</v>
      </c>
      <c r="DO102" s="12">
        <v>12898</v>
      </c>
      <c r="DP102" s="13" t="str">
        <f>IF(DN102=0," ",IF(DN102/DO102*100&gt;200,"св.200",DN102/DO102))</f>
        <v xml:space="preserve"> </v>
      </c>
      <c r="DQ102" s="12">
        <f>SUM(DQ103:DQ108)</f>
        <v>0</v>
      </c>
      <c r="DR102" s="12">
        <f>SUM(DR103:DR108)</f>
        <v>0</v>
      </c>
      <c r="DS102" s="12">
        <v>0</v>
      </c>
      <c r="DT102" s="13" t="str">
        <f t="shared" si="126"/>
        <v xml:space="preserve"> </v>
      </c>
      <c r="DU102" s="13" t="str">
        <f t="shared" si="127"/>
        <v xml:space="preserve"> </v>
      </c>
      <c r="DV102" s="12">
        <f>SUM(DV103:DV108)</f>
        <v>0</v>
      </c>
      <c r="DW102" s="12">
        <f>SUM(DW103:DW108)</f>
        <v>0</v>
      </c>
      <c r="DX102" s="12">
        <v>270333.38</v>
      </c>
      <c r="DY102" s="13" t="str">
        <f t="shared" si="129"/>
        <v xml:space="preserve"> </v>
      </c>
      <c r="DZ102" s="13">
        <f t="shared" si="128"/>
        <v>0</v>
      </c>
    </row>
    <row r="103" spans="1:130" s="21" customFormat="1" ht="15.75" customHeight="1" outlineLevel="1" x14ac:dyDescent="0.25">
      <c r="A103" s="16">
        <v>107</v>
      </c>
      <c r="B103" s="17" t="s">
        <v>132</v>
      </c>
      <c r="C103" s="18">
        <v>85713575.989999995</v>
      </c>
      <c r="D103" s="18">
        <v>49893671.770000003</v>
      </c>
      <c r="E103" s="18">
        <v>40763404.149999991</v>
      </c>
      <c r="F103" s="19">
        <f t="shared" si="144"/>
        <v>0.5820976571531794</v>
      </c>
      <c r="G103" s="19">
        <f t="shared" si="145"/>
        <v>1.2239819713388684</v>
      </c>
      <c r="H103" s="18"/>
      <c r="I103" s="18"/>
      <c r="J103" s="18">
        <v>38962544.169999994</v>
      </c>
      <c r="K103" s="19" t="str">
        <f t="shared" si="146"/>
        <v xml:space="preserve"> </v>
      </c>
      <c r="L103" s="19">
        <f t="shared" si="147"/>
        <v>0</v>
      </c>
      <c r="M103" s="18">
        <v>76937505.920000002</v>
      </c>
      <c r="N103" s="18">
        <v>46108924.280000001</v>
      </c>
      <c r="O103" s="18">
        <v>36850437.259999998</v>
      </c>
      <c r="P103" s="19">
        <f t="shared" si="86"/>
        <v>0.59930360009257755</v>
      </c>
      <c r="Q103" s="19">
        <f t="shared" si="87"/>
        <v>1.2512449704375639</v>
      </c>
      <c r="R103" s="18"/>
      <c r="S103" s="18"/>
      <c r="T103" s="18">
        <v>1344242.18</v>
      </c>
      <c r="U103" s="19" t="str">
        <f t="shared" si="88"/>
        <v xml:space="preserve"> </v>
      </c>
      <c r="V103" s="19">
        <f t="shared" si="89"/>
        <v>0</v>
      </c>
      <c r="W103" s="18"/>
      <c r="X103" s="18"/>
      <c r="Y103" s="18"/>
      <c r="Z103" s="19" t="str">
        <f t="shared" si="90"/>
        <v xml:space="preserve"> </v>
      </c>
      <c r="AA103" s="19" t="str">
        <f t="shared" si="91"/>
        <v xml:space="preserve"> </v>
      </c>
      <c r="AB103" s="18"/>
      <c r="AC103" s="18"/>
      <c r="AD103" s="18"/>
      <c r="AE103" s="19" t="str">
        <f t="shared" si="92"/>
        <v xml:space="preserve"> </v>
      </c>
      <c r="AF103" s="19" t="str">
        <f t="shared" si="93"/>
        <v xml:space="preserve"> </v>
      </c>
      <c r="AG103" s="18">
        <v>1447000</v>
      </c>
      <c r="AH103" s="18">
        <v>80872.990000000005</v>
      </c>
      <c r="AI103" s="18">
        <v>131239.48000000001</v>
      </c>
      <c r="AJ103" s="19">
        <f t="shared" si="94"/>
        <v>5.5890110573600556E-2</v>
      </c>
      <c r="AK103" s="19">
        <f t="shared" si="95"/>
        <v>0.61622455376994789</v>
      </c>
      <c r="AL103" s="18">
        <v>2094000</v>
      </c>
      <c r="AM103" s="18">
        <v>570770.61</v>
      </c>
      <c r="AN103" s="18">
        <v>636625.25</v>
      </c>
      <c r="AO103" s="19">
        <f t="shared" si="96"/>
        <v>0.27257431232091689</v>
      </c>
      <c r="AP103" s="19">
        <f t="shared" si="97"/>
        <v>0.89655666343739893</v>
      </c>
      <c r="AQ103" s="18"/>
      <c r="AR103" s="18"/>
      <c r="AS103" s="18"/>
      <c r="AT103" s="19" t="str">
        <f t="shared" si="98"/>
        <v xml:space="preserve"> </v>
      </c>
      <c r="AU103" s="19" t="str">
        <f t="shared" si="99"/>
        <v xml:space="preserve"> </v>
      </c>
      <c r="AV103" s="18">
        <f t="shared" ref="AV103:AV108" si="167">BA103+BF103+BK103+BP103+BU103+BZ103+CE103+CJ103+CY103+DD103+DI103+DQ103+DV103</f>
        <v>0</v>
      </c>
      <c r="AW103" s="18">
        <f t="shared" ref="AW103:AW108" si="168">BB103+BG103+BL103+BQ103+BV103+CA103+CF103+CK103+CZ103+DE103+DJ103+DN103+DR103+DW103</f>
        <v>0</v>
      </c>
      <c r="AX103" s="18">
        <v>1800859.98</v>
      </c>
      <c r="AY103" s="19" t="str">
        <f t="shared" si="148"/>
        <v xml:space="preserve"> </v>
      </c>
      <c r="AZ103" s="19">
        <f t="shared" si="149"/>
        <v>0</v>
      </c>
      <c r="BA103" s="18"/>
      <c r="BB103" s="18"/>
      <c r="BC103" s="18">
        <v>412480.31</v>
      </c>
      <c r="BD103" s="19" t="str">
        <f t="shared" si="100"/>
        <v xml:space="preserve"> </v>
      </c>
      <c r="BE103" s="19">
        <f t="shared" si="101"/>
        <v>0</v>
      </c>
      <c r="BF103" s="18"/>
      <c r="BG103" s="18"/>
      <c r="BH103" s="18">
        <v>61491.85</v>
      </c>
      <c r="BI103" s="19" t="str">
        <f t="shared" si="102"/>
        <v xml:space="preserve"> </v>
      </c>
      <c r="BJ103" s="19">
        <f t="shared" si="103"/>
        <v>0</v>
      </c>
      <c r="BK103" s="18"/>
      <c r="BL103" s="18"/>
      <c r="BM103" s="18">
        <v>802819.89</v>
      </c>
      <c r="BN103" s="19" t="str">
        <f t="shared" si="104"/>
        <v xml:space="preserve"> </v>
      </c>
      <c r="BO103" s="19">
        <f t="shared" si="105"/>
        <v>0</v>
      </c>
      <c r="BP103" s="18"/>
      <c r="BQ103" s="18"/>
      <c r="BR103" s="18"/>
      <c r="BS103" s="19" t="str">
        <f t="shared" si="106"/>
        <v xml:space="preserve"> </v>
      </c>
      <c r="BT103" s="19" t="str">
        <f t="shared" si="107"/>
        <v xml:space="preserve"> </v>
      </c>
      <c r="BU103" s="18"/>
      <c r="BV103" s="18"/>
      <c r="BW103" s="18"/>
      <c r="BX103" s="19" t="str">
        <f t="shared" si="108"/>
        <v xml:space="preserve"> </v>
      </c>
      <c r="BY103" s="19" t="str">
        <f t="shared" si="109"/>
        <v xml:space="preserve"> </v>
      </c>
      <c r="BZ103" s="18"/>
      <c r="CA103" s="18"/>
      <c r="CB103" s="18">
        <v>132461.29</v>
      </c>
      <c r="CC103" s="19" t="str">
        <f t="shared" si="110"/>
        <v xml:space="preserve"> </v>
      </c>
      <c r="CD103" s="19">
        <f t="shared" si="111"/>
        <v>0</v>
      </c>
      <c r="CE103" s="18"/>
      <c r="CF103" s="18"/>
      <c r="CG103" s="18"/>
      <c r="CH103" s="19" t="str">
        <f t="shared" si="112"/>
        <v xml:space="preserve"> </v>
      </c>
      <c r="CI103" s="19" t="str">
        <f t="shared" si="113"/>
        <v xml:space="preserve"> </v>
      </c>
      <c r="CJ103" s="18">
        <f t="shared" ref="CJ103:CK108" si="169">CO103+CT103</f>
        <v>0</v>
      </c>
      <c r="CK103" s="18">
        <f t="shared" si="169"/>
        <v>0</v>
      </c>
      <c r="CL103" s="18">
        <v>203371.44</v>
      </c>
      <c r="CM103" s="19" t="str">
        <f t="shared" si="114"/>
        <v xml:space="preserve"> </v>
      </c>
      <c r="CN103" s="19">
        <f t="shared" si="115"/>
        <v>0</v>
      </c>
      <c r="CO103" s="18"/>
      <c r="CP103" s="18"/>
      <c r="CQ103" s="18">
        <v>203371.44</v>
      </c>
      <c r="CR103" s="19" t="str">
        <f t="shared" si="116"/>
        <v xml:space="preserve"> </v>
      </c>
      <c r="CS103" s="19">
        <f t="shared" si="117"/>
        <v>0</v>
      </c>
      <c r="CT103" s="18"/>
      <c r="CU103" s="18"/>
      <c r="CV103" s="18"/>
      <c r="CW103" s="19" t="str">
        <f t="shared" si="118"/>
        <v xml:space="preserve"> </v>
      </c>
      <c r="CX103" s="19" t="str">
        <f t="shared" si="119"/>
        <v xml:space="preserve"> </v>
      </c>
      <c r="CY103" s="18"/>
      <c r="CZ103" s="18"/>
      <c r="DA103" s="18"/>
      <c r="DB103" s="19" t="str">
        <f t="shared" si="120"/>
        <v xml:space="preserve"> </v>
      </c>
      <c r="DC103" s="19" t="str">
        <f t="shared" si="121"/>
        <v xml:space="preserve"> </v>
      </c>
      <c r="DD103" s="18"/>
      <c r="DE103" s="18"/>
      <c r="DF103" s="18"/>
      <c r="DG103" s="19" t="str">
        <f t="shared" si="122"/>
        <v xml:space="preserve"> </v>
      </c>
      <c r="DH103" s="19" t="str">
        <f t="shared" si="123"/>
        <v xml:space="preserve"> </v>
      </c>
      <c r="DI103" s="18"/>
      <c r="DJ103" s="18"/>
      <c r="DK103" s="18"/>
      <c r="DL103" s="19" t="str">
        <f t="shared" si="124"/>
        <v xml:space="preserve"> </v>
      </c>
      <c r="DM103" s="19" t="str">
        <f t="shared" si="125"/>
        <v xml:space="preserve"> </v>
      </c>
      <c r="DN103" s="18"/>
      <c r="DO103" s="18"/>
      <c r="DP103" s="19" t="str">
        <f t="shared" si="153"/>
        <v xml:space="preserve"> </v>
      </c>
      <c r="DQ103" s="18"/>
      <c r="DR103" s="18"/>
      <c r="DS103" s="18"/>
      <c r="DT103" s="19" t="str">
        <f t="shared" si="126"/>
        <v xml:space="preserve"> </v>
      </c>
      <c r="DU103" s="19" t="str">
        <f t="shared" si="127"/>
        <v xml:space="preserve"> </v>
      </c>
      <c r="DV103" s="18"/>
      <c r="DW103" s="18"/>
      <c r="DX103" s="18">
        <v>188235.2</v>
      </c>
      <c r="DY103" s="19" t="str">
        <f t="shared" si="129"/>
        <v xml:space="preserve"> </v>
      </c>
      <c r="DZ103" s="19">
        <f t="shared" si="128"/>
        <v>0</v>
      </c>
    </row>
    <row r="104" spans="1:130" s="21" customFormat="1" ht="15.75" customHeight="1" outlineLevel="1" x14ac:dyDescent="0.25">
      <c r="A104" s="16">
        <v>108</v>
      </c>
      <c r="B104" s="17" t="s">
        <v>133</v>
      </c>
      <c r="C104" s="18">
        <v>430501</v>
      </c>
      <c r="D104" s="18">
        <v>132034.47</v>
      </c>
      <c r="E104" s="18">
        <v>116613.28</v>
      </c>
      <c r="F104" s="19">
        <f t="shared" si="144"/>
        <v>0.306699566319242</v>
      </c>
      <c r="G104" s="19">
        <f t="shared" si="145"/>
        <v>1.1322421425758713</v>
      </c>
      <c r="H104" s="18"/>
      <c r="I104" s="18"/>
      <c r="J104" s="18">
        <v>116613.28</v>
      </c>
      <c r="K104" s="19" t="str">
        <f t="shared" si="146"/>
        <v xml:space="preserve"> </v>
      </c>
      <c r="L104" s="19">
        <f t="shared" si="147"/>
        <v>0</v>
      </c>
      <c r="M104" s="18">
        <v>60000</v>
      </c>
      <c r="N104" s="18">
        <v>32075.62</v>
      </c>
      <c r="O104" s="18">
        <v>31776.2</v>
      </c>
      <c r="P104" s="19">
        <f t="shared" si="86"/>
        <v>0.53459366666666663</v>
      </c>
      <c r="Q104" s="19">
        <f t="shared" si="87"/>
        <v>1.0094227755364078</v>
      </c>
      <c r="R104" s="18"/>
      <c r="S104" s="18"/>
      <c r="T104" s="18"/>
      <c r="U104" s="19" t="str">
        <f t="shared" si="88"/>
        <v xml:space="preserve"> </v>
      </c>
      <c r="V104" s="19" t="str">
        <f t="shared" si="89"/>
        <v xml:space="preserve"> </v>
      </c>
      <c r="W104" s="18"/>
      <c r="X104" s="18"/>
      <c r="Y104" s="18"/>
      <c r="Z104" s="19" t="str">
        <f t="shared" si="90"/>
        <v xml:space="preserve"> </v>
      </c>
      <c r="AA104" s="19" t="str">
        <f t="shared" si="91"/>
        <v xml:space="preserve"> </v>
      </c>
      <c r="AB104" s="18"/>
      <c r="AC104" s="18"/>
      <c r="AD104" s="18"/>
      <c r="AE104" s="19" t="str">
        <f t="shared" si="92"/>
        <v xml:space="preserve"> </v>
      </c>
      <c r="AF104" s="19" t="str">
        <f t="shared" si="93"/>
        <v xml:space="preserve"> </v>
      </c>
      <c r="AG104" s="18">
        <v>20000</v>
      </c>
      <c r="AH104" s="18">
        <v>1846.46</v>
      </c>
      <c r="AI104" s="18">
        <v>9070.7000000000007</v>
      </c>
      <c r="AJ104" s="19">
        <f t="shared" si="94"/>
        <v>9.2323000000000002E-2</v>
      </c>
      <c r="AK104" s="19">
        <f t="shared" si="95"/>
        <v>0.20356312081757746</v>
      </c>
      <c r="AL104" s="18">
        <v>250000</v>
      </c>
      <c r="AM104" s="18">
        <v>98112.39</v>
      </c>
      <c r="AN104" s="18">
        <v>75766.38</v>
      </c>
      <c r="AO104" s="19">
        <f t="shared" si="96"/>
        <v>0.39244955999999998</v>
      </c>
      <c r="AP104" s="19">
        <f t="shared" si="97"/>
        <v>1.2949330560599568</v>
      </c>
      <c r="AQ104" s="18"/>
      <c r="AR104" s="18"/>
      <c r="AS104" s="18"/>
      <c r="AT104" s="19" t="str">
        <f t="shared" si="98"/>
        <v xml:space="preserve"> </v>
      </c>
      <c r="AU104" s="19" t="str">
        <f t="shared" si="99"/>
        <v xml:space="preserve"> </v>
      </c>
      <c r="AV104" s="18">
        <f t="shared" si="167"/>
        <v>0</v>
      </c>
      <c r="AW104" s="18">
        <f t="shared" si="168"/>
        <v>0</v>
      </c>
      <c r="AX104" s="18">
        <v>0</v>
      </c>
      <c r="AY104" s="19" t="str">
        <f t="shared" si="148"/>
        <v xml:space="preserve"> </v>
      </c>
      <c r="AZ104" s="19" t="str">
        <f t="shared" si="149"/>
        <v xml:space="preserve"> </v>
      </c>
      <c r="BA104" s="18"/>
      <c r="BB104" s="18"/>
      <c r="BC104" s="18"/>
      <c r="BD104" s="19" t="str">
        <f t="shared" si="100"/>
        <v xml:space="preserve"> </v>
      </c>
      <c r="BE104" s="19" t="str">
        <f t="shared" si="101"/>
        <v xml:space="preserve"> </v>
      </c>
      <c r="BF104" s="18"/>
      <c r="BG104" s="18"/>
      <c r="BH104" s="18"/>
      <c r="BI104" s="19" t="str">
        <f t="shared" si="102"/>
        <v xml:space="preserve"> </v>
      </c>
      <c r="BJ104" s="19" t="str">
        <f t="shared" si="103"/>
        <v xml:space="preserve"> </v>
      </c>
      <c r="BK104" s="18"/>
      <c r="BL104" s="18"/>
      <c r="BM104" s="18"/>
      <c r="BN104" s="19" t="str">
        <f t="shared" si="104"/>
        <v xml:space="preserve"> </v>
      </c>
      <c r="BO104" s="19" t="str">
        <f t="shared" si="105"/>
        <v xml:space="preserve"> </v>
      </c>
      <c r="BP104" s="18"/>
      <c r="BQ104" s="18"/>
      <c r="BR104" s="18"/>
      <c r="BS104" s="19" t="str">
        <f t="shared" si="106"/>
        <v xml:space="preserve"> </v>
      </c>
      <c r="BT104" s="19" t="str">
        <f t="shared" si="107"/>
        <v xml:space="preserve"> </v>
      </c>
      <c r="BU104" s="18"/>
      <c r="BV104" s="18"/>
      <c r="BW104" s="18"/>
      <c r="BX104" s="19" t="str">
        <f t="shared" si="108"/>
        <v xml:space="preserve"> </v>
      </c>
      <c r="BY104" s="19" t="str">
        <f t="shared" si="109"/>
        <v xml:space="preserve"> </v>
      </c>
      <c r="BZ104" s="18"/>
      <c r="CA104" s="18"/>
      <c r="CB104" s="18"/>
      <c r="CC104" s="19" t="str">
        <f t="shared" si="110"/>
        <v xml:space="preserve"> </v>
      </c>
      <c r="CD104" s="19" t="str">
        <f t="shared" si="111"/>
        <v xml:space="preserve"> </v>
      </c>
      <c r="CE104" s="18"/>
      <c r="CF104" s="18"/>
      <c r="CG104" s="18"/>
      <c r="CH104" s="19" t="str">
        <f t="shared" si="112"/>
        <v xml:space="preserve"> </v>
      </c>
      <c r="CI104" s="19" t="str">
        <f t="shared" si="113"/>
        <v xml:space="preserve"> </v>
      </c>
      <c r="CJ104" s="18">
        <f t="shared" si="169"/>
        <v>0</v>
      </c>
      <c r="CK104" s="18">
        <f t="shared" si="169"/>
        <v>0</v>
      </c>
      <c r="CL104" s="18">
        <v>0</v>
      </c>
      <c r="CM104" s="19" t="str">
        <f t="shared" si="114"/>
        <v xml:space="preserve"> </v>
      </c>
      <c r="CN104" s="19" t="str">
        <f t="shared" si="115"/>
        <v xml:space="preserve"> </v>
      </c>
      <c r="CO104" s="18"/>
      <c r="CP104" s="18"/>
      <c r="CQ104" s="18"/>
      <c r="CR104" s="19" t="str">
        <f t="shared" si="116"/>
        <v xml:space="preserve"> </v>
      </c>
      <c r="CS104" s="19" t="str">
        <f t="shared" si="117"/>
        <v xml:space="preserve"> </v>
      </c>
      <c r="CT104" s="18"/>
      <c r="CU104" s="18"/>
      <c r="CV104" s="18"/>
      <c r="CW104" s="19" t="str">
        <f t="shared" si="118"/>
        <v xml:space="preserve"> </v>
      </c>
      <c r="CX104" s="19" t="str">
        <f t="shared" si="119"/>
        <v xml:space="preserve"> </v>
      </c>
      <c r="CY104" s="18"/>
      <c r="CZ104" s="18"/>
      <c r="DA104" s="18"/>
      <c r="DB104" s="19" t="str">
        <f t="shared" si="120"/>
        <v xml:space="preserve"> </v>
      </c>
      <c r="DC104" s="19" t="str">
        <f t="shared" si="121"/>
        <v xml:space="preserve"> </v>
      </c>
      <c r="DD104" s="18"/>
      <c r="DE104" s="18"/>
      <c r="DF104" s="18"/>
      <c r="DG104" s="19" t="str">
        <f t="shared" si="122"/>
        <v xml:space="preserve"> </v>
      </c>
      <c r="DH104" s="19" t="str">
        <f t="shared" si="123"/>
        <v xml:space="preserve"> </v>
      </c>
      <c r="DI104" s="18"/>
      <c r="DJ104" s="18"/>
      <c r="DK104" s="18"/>
      <c r="DL104" s="19" t="str">
        <f t="shared" si="124"/>
        <v xml:space="preserve"> </v>
      </c>
      <c r="DM104" s="19" t="str">
        <f t="shared" si="125"/>
        <v xml:space="preserve"> </v>
      </c>
      <c r="DN104" s="18"/>
      <c r="DO104" s="18"/>
      <c r="DP104" s="19" t="str">
        <f t="shared" si="153"/>
        <v xml:space="preserve"> </v>
      </c>
      <c r="DQ104" s="18"/>
      <c r="DR104" s="18"/>
      <c r="DS104" s="18"/>
      <c r="DT104" s="19" t="str">
        <f t="shared" si="126"/>
        <v xml:space="preserve"> </v>
      </c>
      <c r="DU104" s="19" t="str">
        <f t="shared" si="127"/>
        <v xml:space="preserve"> </v>
      </c>
      <c r="DV104" s="18"/>
      <c r="DW104" s="18"/>
      <c r="DX104" s="18"/>
      <c r="DY104" s="19" t="str">
        <f t="shared" si="129"/>
        <v xml:space="preserve"> </v>
      </c>
      <c r="DZ104" s="19" t="str">
        <f t="shared" si="128"/>
        <v xml:space="preserve"> </v>
      </c>
    </row>
    <row r="105" spans="1:130" s="21" customFormat="1" ht="15.75" customHeight="1" outlineLevel="1" x14ac:dyDescent="0.25">
      <c r="A105" s="16">
        <v>109</v>
      </c>
      <c r="B105" s="23" t="s">
        <v>134</v>
      </c>
      <c r="C105" s="18">
        <v>410600</v>
      </c>
      <c r="D105" s="18">
        <v>128054.53</v>
      </c>
      <c r="E105" s="18">
        <v>99688.790000000008</v>
      </c>
      <c r="F105" s="19">
        <f t="shared" si="144"/>
        <v>0.31187172430589383</v>
      </c>
      <c r="G105" s="19">
        <f t="shared" si="145"/>
        <v>1.2845429260401293</v>
      </c>
      <c r="H105" s="18"/>
      <c r="I105" s="18"/>
      <c r="J105" s="18">
        <v>99688.790000000008</v>
      </c>
      <c r="K105" s="19" t="str">
        <f t="shared" si="146"/>
        <v xml:space="preserve"> </v>
      </c>
      <c r="L105" s="19">
        <f t="shared" si="147"/>
        <v>0</v>
      </c>
      <c r="M105" s="18">
        <v>100000</v>
      </c>
      <c r="N105" s="18">
        <v>61165.65</v>
      </c>
      <c r="O105" s="18">
        <v>49721.37</v>
      </c>
      <c r="P105" s="19">
        <f t="shared" si="86"/>
        <v>0.61165650000000005</v>
      </c>
      <c r="Q105" s="19">
        <f t="shared" si="87"/>
        <v>1.2301682355091985</v>
      </c>
      <c r="R105" s="18"/>
      <c r="S105" s="18"/>
      <c r="T105" s="18"/>
      <c r="U105" s="19" t="str">
        <f t="shared" si="88"/>
        <v xml:space="preserve"> </v>
      </c>
      <c r="V105" s="19" t="str">
        <f t="shared" si="89"/>
        <v xml:space="preserve"> </v>
      </c>
      <c r="W105" s="18"/>
      <c r="X105" s="18"/>
      <c r="Y105" s="18"/>
      <c r="Z105" s="19" t="str">
        <f t="shared" si="90"/>
        <v xml:space="preserve"> </v>
      </c>
      <c r="AA105" s="19" t="str">
        <f t="shared" si="91"/>
        <v xml:space="preserve"> </v>
      </c>
      <c r="AB105" s="18"/>
      <c r="AC105" s="18"/>
      <c r="AD105" s="18"/>
      <c r="AE105" s="19" t="str">
        <f t="shared" si="92"/>
        <v xml:space="preserve"> </v>
      </c>
      <c r="AF105" s="19" t="str">
        <f t="shared" si="93"/>
        <v xml:space="preserve"> </v>
      </c>
      <c r="AG105" s="18">
        <v>60000</v>
      </c>
      <c r="AH105" s="18">
        <v>8894.2199999999993</v>
      </c>
      <c r="AI105" s="18">
        <v>6567.61</v>
      </c>
      <c r="AJ105" s="19">
        <f t="shared" si="94"/>
        <v>0.14823699999999998</v>
      </c>
      <c r="AK105" s="19">
        <f t="shared" si="95"/>
        <v>1.3542552009026114</v>
      </c>
      <c r="AL105" s="18">
        <v>250000</v>
      </c>
      <c r="AM105" s="18">
        <v>57994.66</v>
      </c>
      <c r="AN105" s="18">
        <v>43399.81</v>
      </c>
      <c r="AO105" s="19">
        <f t="shared" si="96"/>
        <v>0.23197864000000001</v>
      </c>
      <c r="AP105" s="19">
        <f t="shared" si="97"/>
        <v>1.3362883385895008</v>
      </c>
      <c r="AQ105" s="18"/>
      <c r="AR105" s="18"/>
      <c r="AS105" s="18"/>
      <c r="AT105" s="19" t="str">
        <f t="shared" si="98"/>
        <v xml:space="preserve"> </v>
      </c>
      <c r="AU105" s="19" t="str">
        <f t="shared" si="99"/>
        <v xml:space="preserve"> </v>
      </c>
      <c r="AV105" s="18">
        <f t="shared" si="167"/>
        <v>0</v>
      </c>
      <c r="AW105" s="18">
        <f t="shared" si="168"/>
        <v>0</v>
      </c>
      <c r="AX105" s="18">
        <v>0</v>
      </c>
      <c r="AY105" s="19" t="str">
        <f t="shared" si="148"/>
        <v xml:space="preserve"> </v>
      </c>
      <c r="AZ105" s="19" t="str">
        <f t="shared" si="149"/>
        <v xml:space="preserve"> </v>
      </c>
      <c r="BA105" s="18"/>
      <c r="BB105" s="18"/>
      <c r="BC105" s="18"/>
      <c r="BD105" s="19" t="str">
        <f t="shared" si="100"/>
        <v xml:space="preserve"> </v>
      </c>
      <c r="BE105" s="19" t="str">
        <f t="shared" si="101"/>
        <v xml:space="preserve"> </v>
      </c>
      <c r="BF105" s="18"/>
      <c r="BG105" s="18"/>
      <c r="BH105" s="18"/>
      <c r="BI105" s="19" t="str">
        <f t="shared" si="102"/>
        <v xml:space="preserve"> </v>
      </c>
      <c r="BJ105" s="19" t="str">
        <f t="shared" si="103"/>
        <v xml:space="preserve"> </v>
      </c>
      <c r="BK105" s="18"/>
      <c r="BL105" s="18"/>
      <c r="BM105" s="18"/>
      <c r="BN105" s="19" t="str">
        <f t="shared" si="104"/>
        <v xml:space="preserve"> </v>
      </c>
      <c r="BO105" s="19" t="str">
        <f t="shared" si="105"/>
        <v xml:space="preserve"> </v>
      </c>
      <c r="BP105" s="18"/>
      <c r="BQ105" s="18"/>
      <c r="BR105" s="18"/>
      <c r="BS105" s="19" t="str">
        <f t="shared" si="106"/>
        <v xml:space="preserve"> </v>
      </c>
      <c r="BT105" s="19" t="str">
        <f t="shared" si="107"/>
        <v xml:space="preserve"> </v>
      </c>
      <c r="BU105" s="18"/>
      <c r="BV105" s="18"/>
      <c r="BW105" s="18"/>
      <c r="BX105" s="19" t="str">
        <f t="shared" si="108"/>
        <v xml:space="preserve"> </v>
      </c>
      <c r="BY105" s="19" t="str">
        <f t="shared" si="109"/>
        <v xml:space="preserve"> </v>
      </c>
      <c r="BZ105" s="18"/>
      <c r="CA105" s="18"/>
      <c r="CB105" s="18"/>
      <c r="CC105" s="19" t="str">
        <f t="shared" si="110"/>
        <v xml:space="preserve"> </v>
      </c>
      <c r="CD105" s="19" t="str">
        <f t="shared" si="111"/>
        <v xml:space="preserve"> </v>
      </c>
      <c r="CE105" s="18"/>
      <c r="CF105" s="18"/>
      <c r="CG105" s="18"/>
      <c r="CH105" s="19" t="str">
        <f t="shared" si="112"/>
        <v xml:space="preserve"> </v>
      </c>
      <c r="CI105" s="19" t="str">
        <f t="shared" si="113"/>
        <v xml:space="preserve"> </v>
      </c>
      <c r="CJ105" s="18">
        <f t="shared" si="169"/>
        <v>0</v>
      </c>
      <c r="CK105" s="18">
        <f t="shared" si="169"/>
        <v>0</v>
      </c>
      <c r="CL105" s="18">
        <v>0</v>
      </c>
      <c r="CM105" s="19" t="str">
        <f t="shared" si="114"/>
        <v xml:space="preserve"> </v>
      </c>
      <c r="CN105" s="19" t="str">
        <f t="shared" si="115"/>
        <v xml:space="preserve"> </v>
      </c>
      <c r="CO105" s="18"/>
      <c r="CP105" s="18"/>
      <c r="CQ105" s="18"/>
      <c r="CR105" s="19" t="str">
        <f t="shared" si="116"/>
        <v xml:space="preserve"> </v>
      </c>
      <c r="CS105" s="19" t="str">
        <f t="shared" si="117"/>
        <v xml:space="preserve"> </v>
      </c>
      <c r="CT105" s="18"/>
      <c r="CU105" s="18"/>
      <c r="CV105" s="18"/>
      <c r="CW105" s="19" t="str">
        <f t="shared" si="118"/>
        <v xml:space="preserve"> </v>
      </c>
      <c r="CX105" s="19" t="str">
        <f t="shared" si="119"/>
        <v xml:space="preserve"> </v>
      </c>
      <c r="CY105" s="18"/>
      <c r="CZ105" s="18"/>
      <c r="DA105" s="18"/>
      <c r="DB105" s="19" t="str">
        <f t="shared" si="120"/>
        <v xml:space="preserve"> </v>
      </c>
      <c r="DC105" s="19" t="str">
        <f t="shared" si="121"/>
        <v xml:space="preserve"> </v>
      </c>
      <c r="DD105" s="18"/>
      <c r="DE105" s="18"/>
      <c r="DF105" s="18"/>
      <c r="DG105" s="19" t="str">
        <f t="shared" si="122"/>
        <v xml:space="preserve"> </v>
      </c>
      <c r="DH105" s="19" t="str">
        <f t="shared" si="123"/>
        <v xml:space="preserve"> </v>
      </c>
      <c r="DI105" s="18"/>
      <c r="DJ105" s="18"/>
      <c r="DK105" s="18"/>
      <c r="DL105" s="19" t="str">
        <f t="shared" si="124"/>
        <v xml:space="preserve"> </v>
      </c>
      <c r="DM105" s="19" t="str">
        <f t="shared" si="125"/>
        <v xml:space="preserve"> </v>
      </c>
      <c r="DN105" s="18"/>
      <c r="DO105" s="18"/>
      <c r="DP105" s="19" t="str">
        <f t="shared" si="153"/>
        <v xml:space="preserve"> </v>
      </c>
      <c r="DQ105" s="18"/>
      <c r="DR105" s="18"/>
      <c r="DS105" s="18"/>
      <c r="DT105" s="19" t="str">
        <f t="shared" si="126"/>
        <v xml:space="preserve"> </v>
      </c>
      <c r="DU105" s="19" t="str">
        <f t="shared" si="127"/>
        <v xml:space="preserve"> </v>
      </c>
      <c r="DV105" s="18"/>
      <c r="DW105" s="18"/>
      <c r="DX105" s="18"/>
      <c r="DY105" s="19" t="str">
        <f t="shared" si="129"/>
        <v xml:space="preserve"> </v>
      </c>
      <c r="DZ105" s="19" t="str">
        <f t="shared" si="128"/>
        <v xml:space="preserve"> </v>
      </c>
    </row>
    <row r="106" spans="1:130" s="21" customFormat="1" ht="15.75" customHeight="1" outlineLevel="1" x14ac:dyDescent="0.25">
      <c r="A106" s="16">
        <v>110</v>
      </c>
      <c r="B106" s="23" t="s">
        <v>135</v>
      </c>
      <c r="C106" s="18">
        <v>2571360</v>
      </c>
      <c r="D106" s="18">
        <v>1126728.8599999999</v>
      </c>
      <c r="E106" s="18">
        <v>1157215.3700000001</v>
      </c>
      <c r="F106" s="19">
        <f t="shared" si="144"/>
        <v>0.4381840193516271</v>
      </c>
      <c r="G106" s="19">
        <f t="shared" si="145"/>
        <v>0.97365528423632997</v>
      </c>
      <c r="H106" s="18"/>
      <c r="I106" s="18"/>
      <c r="J106" s="18">
        <v>990777.37</v>
      </c>
      <c r="K106" s="19" t="str">
        <f t="shared" si="146"/>
        <v xml:space="preserve"> </v>
      </c>
      <c r="L106" s="19">
        <f t="shared" si="147"/>
        <v>0</v>
      </c>
      <c r="M106" s="18">
        <v>2007000</v>
      </c>
      <c r="N106" s="18">
        <v>883789.85</v>
      </c>
      <c r="O106" s="18">
        <v>914875.97</v>
      </c>
      <c r="P106" s="19">
        <f t="shared" si="86"/>
        <v>0.44035368709516692</v>
      </c>
      <c r="Q106" s="19">
        <f t="shared" si="87"/>
        <v>0.96602149250897906</v>
      </c>
      <c r="R106" s="18"/>
      <c r="S106" s="18"/>
      <c r="T106" s="18"/>
      <c r="U106" s="19" t="str">
        <f t="shared" si="88"/>
        <v xml:space="preserve"> </v>
      </c>
      <c r="V106" s="19" t="str">
        <f t="shared" si="89"/>
        <v xml:space="preserve"> </v>
      </c>
      <c r="W106" s="18"/>
      <c r="X106" s="18"/>
      <c r="Y106" s="18"/>
      <c r="Z106" s="19" t="str">
        <f t="shared" si="90"/>
        <v xml:space="preserve"> </v>
      </c>
      <c r="AA106" s="19" t="str">
        <f t="shared" si="91"/>
        <v xml:space="preserve"> </v>
      </c>
      <c r="AB106" s="18"/>
      <c r="AC106" s="18"/>
      <c r="AD106" s="18"/>
      <c r="AE106" s="19" t="str">
        <f t="shared" si="92"/>
        <v xml:space="preserve"> </v>
      </c>
      <c r="AF106" s="19" t="str">
        <f t="shared" si="93"/>
        <v xml:space="preserve"> </v>
      </c>
      <c r="AG106" s="18">
        <v>100000</v>
      </c>
      <c r="AH106" s="18">
        <v>27669.15</v>
      </c>
      <c r="AI106" s="18">
        <v>22874.61</v>
      </c>
      <c r="AJ106" s="19">
        <f t="shared" si="94"/>
        <v>0.27669150000000003</v>
      </c>
      <c r="AK106" s="19">
        <f t="shared" si="95"/>
        <v>1.2096009505735836</v>
      </c>
      <c r="AL106" s="18">
        <v>220000</v>
      </c>
      <c r="AM106" s="18">
        <v>118107.86</v>
      </c>
      <c r="AN106" s="18">
        <v>53026.79</v>
      </c>
      <c r="AO106" s="19">
        <f t="shared" si="96"/>
        <v>0.53685390909090913</v>
      </c>
      <c r="AP106" s="19" t="str">
        <f t="shared" si="97"/>
        <v>св.200</v>
      </c>
      <c r="AQ106" s="18"/>
      <c r="AR106" s="18"/>
      <c r="AS106" s="18"/>
      <c r="AT106" s="19" t="str">
        <f t="shared" si="98"/>
        <v xml:space="preserve"> </v>
      </c>
      <c r="AU106" s="19" t="str">
        <f t="shared" si="99"/>
        <v xml:space="preserve"> </v>
      </c>
      <c r="AV106" s="18">
        <f t="shared" si="167"/>
        <v>0</v>
      </c>
      <c r="AW106" s="18">
        <f t="shared" si="168"/>
        <v>0</v>
      </c>
      <c r="AX106" s="18">
        <v>166438</v>
      </c>
      <c r="AY106" s="19" t="str">
        <f t="shared" si="148"/>
        <v xml:space="preserve"> </v>
      </c>
      <c r="AZ106" s="19">
        <f t="shared" si="149"/>
        <v>0</v>
      </c>
      <c r="BA106" s="18"/>
      <c r="BB106" s="18"/>
      <c r="BC106" s="18"/>
      <c r="BD106" s="19" t="str">
        <f t="shared" si="100"/>
        <v xml:space="preserve"> </v>
      </c>
      <c r="BE106" s="19" t="str">
        <f t="shared" si="101"/>
        <v xml:space="preserve"> </v>
      </c>
      <c r="BF106" s="18"/>
      <c r="BG106" s="18"/>
      <c r="BH106" s="18"/>
      <c r="BI106" s="19" t="str">
        <f t="shared" si="102"/>
        <v xml:space="preserve"> </v>
      </c>
      <c r="BJ106" s="19" t="str">
        <f t="shared" si="103"/>
        <v xml:space="preserve"> </v>
      </c>
      <c r="BK106" s="18"/>
      <c r="BL106" s="18"/>
      <c r="BM106" s="18">
        <v>20196</v>
      </c>
      <c r="BN106" s="19" t="str">
        <f t="shared" si="104"/>
        <v xml:space="preserve"> </v>
      </c>
      <c r="BO106" s="19">
        <f t="shared" si="105"/>
        <v>0</v>
      </c>
      <c r="BP106" s="18"/>
      <c r="BQ106" s="18"/>
      <c r="BR106" s="18"/>
      <c r="BS106" s="19" t="str">
        <f t="shared" si="106"/>
        <v xml:space="preserve"> </v>
      </c>
      <c r="BT106" s="19" t="str">
        <f t="shared" si="107"/>
        <v xml:space="preserve"> </v>
      </c>
      <c r="BU106" s="18"/>
      <c r="BV106" s="18"/>
      <c r="BW106" s="18"/>
      <c r="BX106" s="19" t="str">
        <f t="shared" si="108"/>
        <v xml:space="preserve"> </v>
      </c>
      <c r="BY106" s="19" t="str">
        <f t="shared" si="109"/>
        <v xml:space="preserve"> </v>
      </c>
      <c r="BZ106" s="18"/>
      <c r="CA106" s="18"/>
      <c r="CB106" s="18">
        <v>72500</v>
      </c>
      <c r="CC106" s="19" t="str">
        <f t="shared" si="110"/>
        <v xml:space="preserve"> </v>
      </c>
      <c r="CD106" s="19">
        <f t="shared" si="111"/>
        <v>0</v>
      </c>
      <c r="CE106" s="18"/>
      <c r="CF106" s="18"/>
      <c r="CG106" s="18"/>
      <c r="CH106" s="19" t="str">
        <f t="shared" si="112"/>
        <v xml:space="preserve"> </v>
      </c>
      <c r="CI106" s="19" t="str">
        <f t="shared" si="113"/>
        <v xml:space="preserve"> </v>
      </c>
      <c r="CJ106" s="18">
        <f t="shared" si="169"/>
        <v>0</v>
      </c>
      <c r="CK106" s="18">
        <f t="shared" si="169"/>
        <v>0</v>
      </c>
      <c r="CL106" s="18">
        <v>0</v>
      </c>
      <c r="CM106" s="19" t="str">
        <f t="shared" si="114"/>
        <v xml:space="preserve"> </v>
      </c>
      <c r="CN106" s="19" t="str">
        <f t="shared" si="115"/>
        <v xml:space="preserve"> </v>
      </c>
      <c r="CO106" s="18"/>
      <c r="CP106" s="18"/>
      <c r="CQ106" s="18"/>
      <c r="CR106" s="19" t="str">
        <f t="shared" si="116"/>
        <v xml:space="preserve"> </v>
      </c>
      <c r="CS106" s="19" t="str">
        <f t="shared" si="117"/>
        <v xml:space="preserve"> </v>
      </c>
      <c r="CT106" s="18"/>
      <c r="CU106" s="18"/>
      <c r="CV106" s="18"/>
      <c r="CW106" s="19" t="str">
        <f t="shared" si="118"/>
        <v xml:space="preserve"> </v>
      </c>
      <c r="CX106" s="19" t="str">
        <f t="shared" si="119"/>
        <v xml:space="preserve"> </v>
      </c>
      <c r="CY106" s="18"/>
      <c r="CZ106" s="18"/>
      <c r="DA106" s="18"/>
      <c r="DB106" s="19" t="str">
        <f t="shared" si="120"/>
        <v xml:space="preserve"> </v>
      </c>
      <c r="DC106" s="19" t="str">
        <f t="shared" si="121"/>
        <v xml:space="preserve"> </v>
      </c>
      <c r="DD106" s="18"/>
      <c r="DE106" s="18"/>
      <c r="DF106" s="18"/>
      <c r="DG106" s="19" t="str">
        <f t="shared" si="122"/>
        <v xml:space="preserve"> </v>
      </c>
      <c r="DH106" s="19" t="str">
        <f t="shared" si="123"/>
        <v xml:space="preserve"> </v>
      </c>
      <c r="DI106" s="18"/>
      <c r="DJ106" s="18"/>
      <c r="DK106" s="18"/>
      <c r="DL106" s="19" t="str">
        <f t="shared" si="124"/>
        <v xml:space="preserve"> </v>
      </c>
      <c r="DM106" s="19" t="str">
        <f t="shared" si="125"/>
        <v xml:space="preserve"> </v>
      </c>
      <c r="DN106" s="18"/>
      <c r="DO106" s="18">
        <v>12898</v>
      </c>
      <c r="DP106" s="19" t="str">
        <f t="shared" si="153"/>
        <v xml:space="preserve"> </v>
      </c>
      <c r="DQ106" s="18"/>
      <c r="DR106" s="18"/>
      <c r="DS106" s="18"/>
      <c r="DT106" s="19" t="str">
        <f t="shared" si="126"/>
        <v xml:space="preserve"> </v>
      </c>
      <c r="DU106" s="19" t="str">
        <f t="shared" si="127"/>
        <v xml:space="preserve"> </v>
      </c>
      <c r="DV106" s="18"/>
      <c r="DW106" s="18"/>
      <c r="DX106" s="18">
        <v>60844</v>
      </c>
      <c r="DY106" s="19" t="str">
        <f t="shared" si="129"/>
        <v xml:space="preserve"> </v>
      </c>
      <c r="DZ106" s="19">
        <f t="shared" si="128"/>
        <v>0</v>
      </c>
    </row>
    <row r="107" spans="1:130" s="21" customFormat="1" ht="15.75" customHeight="1" outlineLevel="1" x14ac:dyDescent="0.25">
      <c r="A107" s="16">
        <v>111</v>
      </c>
      <c r="B107" s="23" t="s">
        <v>136</v>
      </c>
      <c r="C107" s="18">
        <v>1601446.94</v>
      </c>
      <c r="D107" s="18">
        <v>521633.33000000007</v>
      </c>
      <c r="E107" s="18">
        <v>402486.95</v>
      </c>
      <c r="F107" s="19">
        <f t="shared" si="144"/>
        <v>0.32572626477402999</v>
      </c>
      <c r="G107" s="19">
        <f t="shared" si="145"/>
        <v>1.2960254487754201</v>
      </c>
      <c r="H107" s="18"/>
      <c r="I107" s="18"/>
      <c r="J107" s="18">
        <v>381230.12</v>
      </c>
      <c r="K107" s="19" t="str">
        <f t="shared" si="146"/>
        <v xml:space="preserve"> </v>
      </c>
      <c r="L107" s="19">
        <f t="shared" si="147"/>
        <v>0</v>
      </c>
      <c r="M107" s="18">
        <v>646100</v>
      </c>
      <c r="N107" s="18">
        <v>303824.65000000002</v>
      </c>
      <c r="O107" s="18">
        <v>331098.93</v>
      </c>
      <c r="P107" s="19">
        <f t="shared" si="86"/>
        <v>0.47024400247639686</v>
      </c>
      <c r="Q107" s="19">
        <f t="shared" si="87"/>
        <v>0.91762498296204109</v>
      </c>
      <c r="R107" s="18"/>
      <c r="S107" s="18"/>
      <c r="T107" s="18"/>
      <c r="U107" s="19" t="str">
        <f t="shared" si="88"/>
        <v xml:space="preserve"> </v>
      </c>
      <c r="V107" s="19" t="str">
        <f t="shared" si="89"/>
        <v xml:space="preserve"> </v>
      </c>
      <c r="W107" s="18"/>
      <c r="X107" s="18"/>
      <c r="Y107" s="18"/>
      <c r="Z107" s="19" t="str">
        <f t="shared" si="90"/>
        <v xml:space="preserve"> </v>
      </c>
      <c r="AA107" s="19" t="str">
        <f t="shared" si="91"/>
        <v xml:space="preserve"> </v>
      </c>
      <c r="AB107" s="18"/>
      <c r="AC107" s="18"/>
      <c r="AD107" s="18"/>
      <c r="AE107" s="19" t="str">
        <f t="shared" si="92"/>
        <v xml:space="preserve"> </v>
      </c>
      <c r="AF107" s="19" t="str">
        <f t="shared" si="93"/>
        <v xml:space="preserve"> </v>
      </c>
      <c r="AG107" s="18">
        <v>142000</v>
      </c>
      <c r="AH107" s="18">
        <v>9757.08</v>
      </c>
      <c r="AI107" s="18">
        <v>2443.58</v>
      </c>
      <c r="AJ107" s="19">
        <f t="shared" si="94"/>
        <v>6.871183098591549E-2</v>
      </c>
      <c r="AK107" s="19" t="str">
        <f t="shared" si="95"/>
        <v>св.200</v>
      </c>
      <c r="AL107" s="18">
        <v>418000</v>
      </c>
      <c r="AM107" s="18">
        <v>124328.33</v>
      </c>
      <c r="AN107" s="18">
        <v>47687.61</v>
      </c>
      <c r="AO107" s="19">
        <f t="shared" si="96"/>
        <v>0.29743619617224881</v>
      </c>
      <c r="AP107" s="19" t="str">
        <f t="shared" si="97"/>
        <v>св.200</v>
      </c>
      <c r="AQ107" s="18"/>
      <c r="AR107" s="18"/>
      <c r="AS107" s="18"/>
      <c r="AT107" s="19" t="str">
        <f t="shared" si="98"/>
        <v xml:space="preserve"> </v>
      </c>
      <c r="AU107" s="19" t="str">
        <f t="shared" si="99"/>
        <v xml:space="preserve"> </v>
      </c>
      <c r="AV107" s="18">
        <f t="shared" si="167"/>
        <v>0</v>
      </c>
      <c r="AW107" s="18">
        <f t="shared" si="168"/>
        <v>0</v>
      </c>
      <c r="AX107" s="18">
        <v>21256.83</v>
      </c>
      <c r="AY107" s="19" t="str">
        <f t="shared" si="148"/>
        <v xml:space="preserve"> </v>
      </c>
      <c r="AZ107" s="19">
        <f t="shared" si="149"/>
        <v>0</v>
      </c>
      <c r="BA107" s="18"/>
      <c r="BB107" s="18"/>
      <c r="BC107" s="18"/>
      <c r="BD107" s="19" t="str">
        <f t="shared" si="100"/>
        <v xml:space="preserve"> </v>
      </c>
      <c r="BE107" s="19" t="str">
        <f t="shared" si="101"/>
        <v xml:space="preserve"> </v>
      </c>
      <c r="BF107" s="18"/>
      <c r="BG107" s="18"/>
      <c r="BH107" s="18">
        <v>2.65</v>
      </c>
      <c r="BI107" s="19" t="str">
        <f t="shared" si="102"/>
        <v xml:space="preserve"> </v>
      </c>
      <c r="BJ107" s="19">
        <f t="shared" si="103"/>
        <v>0</v>
      </c>
      <c r="BK107" s="18"/>
      <c r="BL107" s="18"/>
      <c r="BM107" s="18"/>
      <c r="BN107" s="19" t="str">
        <f t="shared" si="104"/>
        <v xml:space="preserve"> </v>
      </c>
      <c r="BO107" s="19" t="str">
        <f t="shared" si="105"/>
        <v xml:space="preserve"> </v>
      </c>
      <c r="BP107" s="18"/>
      <c r="BQ107" s="18"/>
      <c r="BR107" s="18"/>
      <c r="BS107" s="19" t="str">
        <f t="shared" si="106"/>
        <v xml:space="preserve"> </v>
      </c>
      <c r="BT107" s="19" t="str">
        <f t="shared" si="107"/>
        <v xml:space="preserve"> </v>
      </c>
      <c r="BU107" s="18"/>
      <c r="BV107" s="18"/>
      <c r="BW107" s="18"/>
      <c r="BX107" s="19" t="str">
        <f t="shared" si="108"/>
        <v xml:space="preserve"> </v>
      </c>
      <c r="BY107" s="19" t="str">
        <f t="shared" si="109"/>
        <v xml:space="preserve"> </v>
      </c>
      <c r="BZ107" s="18"/>
      <c r="CA107" s="18"/>
      <c r="CB107" s="18"/>
      <c r="CC107" s="19" t="str">
        <f t="shared" si="110"/>
        <v xml:space="preserve"> </v>
      </c>
      <c r="CD107" s="19" t="str">
        <f t="shared" si="111"/>
        <v xml:space="preserve"> </v>
      </c>
      <c r="CE107" s="18"/>
      <c r="CF107" s="18"/>
      <c r="CG107" s="18"/>
      <c r="CH107" s="19" t="str">
        <f t="shared" si="112"/>
        <v xml:space="preserve"> </v>
      </c>
      <c r="CI107" s="19" t="str">
        <f t="shared" si="113"/>
        <v xml:space="preserve"> </v>
      </c>
      <c r="CJ107" s="18">
        <f t="shared" si="169"/>
        <v>0</v>
      </c>
      <c r="CK107" s="18">
        <f t="shared" si="169"/>
        <v>0</v>
      </c>
      <c r="CL107" s="18">
        <v>0</v>
      </c>
      <c r="CM107" s="19" t="str">
        <f t="shared" si="114"/>
        <v xml:space="preserve"> </v>
      </c>
      <c r="CN107" s="19" t="str">
        <f t="shared" si="115"/>
        <v xml:space="preserve"> </v>
      </c>
      <c r="CO107" s="18"/>
      <c r="CP107" s="18"/>
      <c r="CQ107" s="18"/>
      <c r="CR107" s="19" t="str">
        <f t="shared" si="116"/>
        <v xml:space="preserve"> </v>
      </c>
      <c r="CS107" s="19" t="str">
        <f t="shared" si="117"/>
        <v xml:space="preserve"> </v>
      </c>
      <c r="CT107" s="18"/>
      <c r="CU107" s="18"/>
      <c r="CV107" s="18"/>
      <c r="CW107" s="19" t="str">
        <f t="shared" si="118"/>
        <v xml:space="preserve"> </v>
      </c>
      <c r="CX107" s="19" t="str">
        <f t="shared" si="119"/>
        <v xml:space="preserve"> </v>
      </c>
      <c r="CY107" s="18"/>
      <c r="CZ107" s="18"/>
      <c r="DA107" s="18"/>
      <c r="DB107" s="19" t="str">
        <f t="shared" si="120"/>
        <v xml:space="preserve"> </v>
      </c>
      <c r="DC107" s="19" t="str">
        <f t="shared" si="121"/>
        <v xml:space="preserve"> </v>
      </c>
      <c r="DD107" s="18"/>
      <c r="DE107" s="18"/>
      <c r="DF107" s="18"/>
      <c r="DG107" s="19" t="str">
        <f t="shared" si="122"/>
        <v xml:space="preserve"> </v>
      </c>
      <c r="DH107" s="19" t="str">
        <f t="shared" si="123"/>
        <v xml:space="preserve"> </v>
      </c>
      <c r="DI107" s="18"/>
      <c r="DJ107" s="18"/>
      <c r="DK107" s="18"/>
      <c r="DL107" s="19" t="str">
        <f t="shared" si="124"/>
        <v xml:space="preserve"> </v>
      </c>
      <c r="DM107" s="19" t="str">
        <f t="shared" si="125"/>
        <v xml:space="preserve"> </v>
      </c>
      <c r="DN107" s="18"/>
      <c r="DO107" s="18"/>
      <c r="DP107" s="19" t="str">
        <f t="shared" si="153"/>
        <v xml:space="preserve"> </v>
      </c>
      <c r="DQ107" s="18"/>
      <c r="DR107" s="18"/>
      <c r="DS107" s="18"/>
      <c r="DT107" s="19" t="str">
        <f t="shared" si="126"/>
        <v xml:space="preserve"> </v>
      </c>
      <c r="DU107" s="19" t="str">
        <f t="shared" si="127"/>
        <v xml:space="preserve"> </v>
      </c>
      <c r="DV107" s="18"/>
      <c r="DW107" s="18"/>
      <c r="DX107" s="18">
        <v>21254.18</v>
      </c>
      <c r="DY107" s="19" t="str">
        <f t="shared" si="129"/>
        <v xml:space="preserve"> </v>
      </c>
      <c r="DZ107" s="19">
        <f t="shared" si="128"/>
        <v>0</v>
      </c>
    </row>
    <row r="108" spans="1:130" s="21" customFormat="1" ht="15.75" customHeight="1" outlineLevel="1" x14ac:dyDescent="0.25">
      <c r="A108" s="16">
        <f t="shared" ref="A108" si="170">A107+1</f>
        <v>112</v>
      </c>
      <c r="B108" s="17" t="s">
        <v>137</v>
      </c>
      <c r="C108" s="18">
        <v>586132.85</v>
      </c>
      <c r="D108" s="18">
        <v>154195.49</v>
      </c>
      <c r="E108" s="18">
        <v>238634.02999999997</v>
      </c>
      <c r="F108" s="19">
        <f t="shared" si="144"/>
        <v>0.26307259523161003</v>
      </c>
      <c r="G108" s="19">
        <f t="shared" si="145"/>
        <v>0.64615884834195703</v>
      </c>
      <c r="H108" s="18"/>
      <c r="I108" s="18"/>
      <c r="J108" s="18">
        <v>238634.02999999997</v>
      </c>
      <c r="K108" s="19" t="str">
        <f t="shared" si="146"/>
        <v xml:space="preserve"> </v>
      </c>
      <c r="L108" s="19">
        <f t="shared" si="147"/>
        <v>0</v>
      </c>
      <c r="M108" s="18">
        <v>59136.85</v>
      </c>
      <c r="N108" s="18">
        <v>33290.800000000003</v>
      </c>
      <c r="O108" s="18">
        <v>25801.9</v>
      </c>
      <c r="P108" s="19">
        <f t="shared" si="86"/>
        <v>0.56294510106642481</v>
      </c>
      <c r="Q108" s="19">
        <f t="shared" si="87"/>
        <v>1.2902460671500937</v>
      </c>
      <c r="R108" s="18"/>
      <c r="S108" s="18"/>
      <c r="T108" s="18"/>
      <c r="U108" s="19" t="str">
        <f t="shared" si="88"/>
        <v xml:space="preserve"> </v>
      </c>
      <c r="V108" s="19" t="str">
        <f t="shared" si="89"/>
        <v xml:space="preserve"> </v>
      </c>
      <c r="W108" s="18"/>
      <c r="X108" s="18"/>
      <c r="Y108" s="18"/>
      <c r="Z108" s="19" t="str">
        <f t="shared" si="90"/>
        <v xml:space="preserve"> </v>
      </c>
      <c r="AA108" s="19" t="str">
        <f t="shared" si="91"/>
        <v xml:space="preserve"> </v>
      </c>
      <c r="AB108" s="18"/>
      <c r="AC108" s="18"/>
      <c r="AD108" s="18"/>
      <c r="AE108" s="19" t="str">
        <f t="shared" si="92"/>
        <v xml:space="preserve"> </v>
      </c>
      <c r="AF108" s="19" t="str">
        <f t="shared" si="93"/>
        <v xml:space="preserve"> </v>
      </c>
      <c r="AG108" s="18">
        <v>150000</v>
      </c>
      <c r="AH108" s="18">
        <v>15836.31</v>
      </c>
      <c r="AI108" s="18">
        <v>127119.4</v>
      </c>
      <c r="AJ108" s="19">
        <f t="shared" si="94"/>
        <v>0.1055754</v>
      </c>
      <c r="AK108" s="19">
        <f t="shared" si="95"/>
        <v>0.12457823117478528</v>
      </c>
      <c r="AL108" s="18">
        <v>365000</v>
      </c>
      <c r="AM108" s="18">
        <v>93072.38</v>
      </c>
      <c r="AN108" s="18">
        <v>85712.73</v>
      </c>
      <c r="AO108" s="19">
        <f t="shared" si="96"/>
        <v>0.25499282191780825</v>
      </c>
      <c r="AP108" s="19">
        <f t="shared" si="97"/>
        <v>1.0858641417675066</v>
      </c>
      <c r="AQ108" s="18"/>
      <c r="AR108" s="18"/>
      <c r="AS108" s="18"/>
      <c r="AT108" s="19" t="str">
        <f t="shared" si="98"/>
        <v xml:space="preserve"> </v>
      </c>
      <c r="AU108" s="19" t="str">
        <f t="shared" si="99"/>
        <v xml:space="preserve"> </v>
      </c>
      <c r="AV108" s="18">
        <f t="shared" si="167"/>
        <v>0</v>
      </c>
      <c r="AW108" s="18">
        <f t="shared" si="168"/>
        <v>0</v>
      </c>
      <c r="AX108" s="18">
        <v>0</v>
      </c>
      <c r="AY108" s="19" t="str">
        <f t="shared" si="148"/>
        <v xml:space="preserve"> </v>
      </c>
      <c r="AZ108" s="19" t="str">
        <f t="shared" si="149"/>
        <v xml:space="preserve"> </v>
      </c>
      <c r="BA108" s="18"/>
      <c r="BB108" s="18"/>
      <c r="BC108" s="18"/>
      <c r="BD108" s="19" t="str">
        <f t="shared" si="100"/>
        <v xml:space="preserve"> </v>
      </c>
      <c r="BE108" s="19" t="str">
        <f t="shared" si="101"/>
        <v xml:space="preserve"> </v>
      </c>
      <c r="BF108" s="18"/>
      <c r="BG108" s="18"/>
      <c r="BH108" s="18"/>
      <c r="BI108" s="19" t="str">
        <f t="shared" si="102"/>
        <v xml:space="preserve"> </v>
      </c>
      <c r="BJ108" s="19" t="str">
        <f t="shared" si="103"/>
        <v xml:space="preserve"> </v>
      </c>
      <c r="BK108" s="18"/>
      <c r="BL108" s="18"/>
      <c r="BM108" s="18"/>
      <c r="BN108" s="19" t="str">
        <f t="shared" si="104"/>
        <v xml:space="preserve"> </v>
      </c>
      <c r="BO108" s="19" t="str">
        <f t="shared" si="105"/>
        <v xml:space="preserve"> </v>
      </c>
      <c r="BP108" s="18"/>
      <c r="BQ108" s="18"/>
      <c r="BR108" s="18"/>
      <c r="BS108" s="19" t="str">
        <f t="shared" si="106"/>
        <v xml:space="preserve"> </v>
      </c>
      <c r="BT108" s="19" t="str">
        <f t="shared" si="107"/>
        <v xml:space="preserve"> </v>
      </c>
      <c r="BU108" s="18"/>
      <c r="BV108" s="18"/>
      <c r="BW108" s="18"/>
      <c r="BX108" s="19" t="str">
        <f t="shared" si="108"/>
        <v xml:space="preserve"> </v>
      </c>
      <c r="BY108" s="19" t="str">
        <f t="shared" si="109"/>
        <v xml:space="preserve"> </v>
      </c>
      <c r="BZ108" s="18"/>
      <c r="CA108" s="18"/>
      <c r="CB108" s="18"/>
      <c r="CC108" s="19" t="str">
        <f t="shared" si="110"/>
        <v xml:space="preserve"> </v>
      </c>
      <c r="CD108" s="19" t="str">
        <f t="shared" si="111"/>
        <v xml:space="preserve"> </v>
      </c>
      <c r="CE108" s="18"/>
      <c r="CF108" s="18"/>
      <c r="CG108" s="18"/>
      <c r="CH108" s="19" t="str">
        <f t="shared" si="112"/>
        <v xml:space="preserve"> </v>
      </c>
      <c r="CI108" s="19" t="str">
        <f t="shared" si="113"/>
        <v xml:space="preserve"> </v>
      </c>
      <c r="CJ108" s="18">
        <f t="shared" si="169"/>
        <v>0</v>
      </c>
      <c r="CK108" s="18">
        <f t="shared" si="169"/>
        <v>0</v>
      </c>
      <c r="CL108" s="18">
        <v>0</v>
      </c>
      <c r="CM108" s="19" t="str">
        <f t="shared" si="114"/>
        <v xml:space="preserve"> </v>
      </c>
      <c r="CN108" s="19" t="str">
        <f t="shared" si="115"/>
        <v xml:space="preserve"> </v>
      </c>
      <c r="CO108" s="18"/>
      <c r="CP108" s="18"/>
      <c r="CQ108" s="18"/>
      <c r="CR108" s="19" t="str">
        <f t="shared" si="116"/>
        <v xml:space="preserve"> </v>
      </c>
      <c r="CS108" s="19" t="str">
        <f t="shared" si="117"/>
        <v xml:space="preserve"> </v>
      </c>
      <c r="CT108" s="18"/>
      <c r="CU108" s="18"/>
      <c r="CV108" s="18"/>
      <c r="CW108" s="19" t="str">
        <f t="shared" si="118"/>
        <v xml:space="preserve"> </v>
      </c>
      <c r="CX108" s="19" t="str">
        <f t="shared" si="119"/>
        <v xml:space="preserve"> </v>
      </c>
      <c r="CY108" s="18"/>
      <c r="CZ108" s="18"/>
      <c r="DA108" s="18"/>
      <c r="DB108" s="19" t="str">
        <f t="shared" si="120"/>
        <v xml:space="preserve"> </v>
      </c>
      <c r="DC108" s="19" t="str">
        <f t="shared" si="121"/>
        <v xml:space="preserve"> </v>
      </c>
      <c r="DD108" s="18"/>
      <c r="DE108" s="18"/>
      <c r="DF108" s="18"/>
      <c r="DG108" s="19" t="str">
        <f t="shared" si="122"/>
        <v xml:space="preserve"> </v>
      </c>
      <c r="DH108" s="19" t="str">
        <f t="shared" si="123"/>
        <v xml:space="preserve"> </v>
      </c>
      <c r="DI108" s="18"/>
      <c r="DJ108" s="18"/>
      <c r="DK108" s="18"/>
      <c r="DL108" s="19" t="str">
        <f t="shared" si="124"/>
        <v xml:space="preserve"> </v>
      </c>
      <c r="DM108" s="19" t="str">
        <f t="shared" si="125"/>
        <v xml:space="preserve"> </v>
      </c>
      <c r="DN108" s="18"/>
      <c r="DO108" s="18"/>
      <c r="DP108" s="19" t="str">
        <f t="shared" si="153"/>
        <v xml:space="preserve"> </v>
      </c>
      <c r="DQ108" s="18"/>
      <c r="DR108" s="18"/>
      <c r="DS108" s="18"/>
      <c r="DT108" s="19" t="str">
        <f t="shared" si="126"/>
        <v xml:space="preserve"> </v>
      </c>
      <c r="DU108" s="19" t="str">
        <f t="shared" si="127"/>
        <v xml:space="preserve"> </v>
      </c>
      <c r="DV108" s="18"/>
      <c r="DW108" s="18"/>
      <c r="DX108" s="18"/>
      <c r="DY108" s="19" t="str">
        <f t="shared" si="129"/>
        <v xml:space="preserve"> </v>
      </c>
      <c r="DZ108" s="19" t="str">
        <f t="shared" si="128"/>
        <v xml:space="preserve"> </v>
      </c>
    </row>
    <row r="109" spans="1:130" s="15" customFormat="1" ht="15.75" x14ac:dyDescent="0.25">
      <c r="A109" s="10"/>
      <c r="B109" s="11" t="s">
        <v>138</v>
      </c>
      <c r="C109" s="12">
        <f>SUM(C110:C113)</f>
        <v>48831209.550000004</v>
      </c>
      <c r="D109" s="12">
        <f>SUM(D110:D113)</f>
        <v>23642980.789999995</v>
      </c>
      <c r="E109" s="12">
        <v>19459210.350000001</v>
      </c>
      <c r="F109" s="13">
        <f t="shared" si="144"/>
        <v>0.48417766030946069</v>
      </c>
      <c r="G109" s="13">
        <f t="shared" si="145"/>
        <v>1.2150020666177748</v>
      </c>
      <c r="H109" s="12">
        <f>SUM(H110:H113)</f>
        <v>0</v>
      </c>
      <c r="I109" s="12">
        <f>SUM(I110:I113)</f>
        <v>0</v>
      </c>
      <c r="J109" s="12">
        <v>18218664.140000004</v>
      </c>
      <c r="K109" s="13" t="str">
        <f t="shared" si="146"/>
        <v xml:space="preserve"> </v>
      </c>
      <c r="L109" s="13">
        <f t="shared" si="147"/>
        <v>0</v>
      </c>
      <c r="M109" s="12">
        <f>SUM(M110:M113)</f>
        <v>32216250</v>
      </c>
      <c r="N109" s="12">
        <f>SUM(N110:N113)</f>
        <v>17279329.039999995</v>
      </c>
      <c r="O109" s="12">
        <v>14544558.989999998</v>
      </c>
      <c r="P109" s="13">
        <f t="shared" si="86"/>
        <v>0.53635444969541757</v>
      </c>
      <c r="Q109" s="13">
        <f t="shared" si="87"/>
        <v>1.1880270176552117</v>
      </c>
      <c r="R109" s="12">
        <f>SUM(R110:R113)</f>
        <v>0</v>
      </c>
      <c r="S109" s="12">
        <f>SUM(S110:S113)</f>
        <v>0</v>
      </c>
      <c r="T109" s="12">
        <v>1694257.98</v>
      </c>
      <c r="U109" s="13" t="str">
        <f t="shared" si="88"/>
        <v xml:space="preserve"> </v>
      </c>
      <c r="V109" s="13">
        <f t="shared" si="89"/>
        <v>0</v>
      </c>
      <c r="W109" s="12">
        <f>SUM(W110:W113)</f>
        <v>0</v>
      </c>
      <c r="X109" s="12">
        <f>SUM(X110:X113)</f>
        <v>0</v>
      </c>
      <c r="Y109" s="12">
        <v>63559</v>
      </c>
      <c r="Z109" s="13" t="str">
        <f t="shared" si="90"/>
        <v xml:space="preserve"> </v>
      </c>
      <c r="AA109" s="13">
        <f t="shared" si="91"/>
        <v>0</v>
      </c>
      <c r="AB109" s="12">
        <f>SUM(AB110:AB113)</f>
        <v>0</v>
      </c>
      <c r="AC109" s="12">
        <f>SUM(AC110:AC113)</f>
        <v>0</v>
      </c>
      <c r="AD109" s="12">
        <v>111862.5</v>
      </c>
      <c r="AE109" s="13" t="str">
        <f t="shared" si="92"/>
        <v xml:space="preserve"> </v>
      </c>
      <c r="AF109" s="13">
        <f t="shared" si="93"/>
        <v>0</v>
      </c>
      <c r="AG109" s="12">
        <f>SUM(AG110:AG113)</f>
        <v>3069000</v>
      </c>
      <c r="AH109" s="12">
        <f>SUM(AH110:AH113)</f>
        <v>532479.29</v>
      </c>
      <c r="AI109" s="12">
        <v>442832.74</v>
      </c>
      <c r="AJ109" s="13">
        <f t="shared" si="94"/>
        <v>0.17350253828608669</v>
      </c>
      <c r="AK109" s="13">
        <f t="shared" si="95"/>
        <v>1.2024388485819726</v>
      </c>
      <c r="AL109" s="12">
        <f>SUM(AL110:AL113)</f>
        <v>4121000</v>
      </c>
      <c r="AM109" s="12">
        <f>SUM(AM110:AM113)</f>
        <v>1415628.0499999998</v>
      </c>
      <c r="AN109" s="12">
        <v>1361592.93</v>
      </c>
      <c r="AO109" s="13">
        <f t="shared" si="96"/>
        <v>0.34351566367386555</v>
      </c>
      <c r="AP109" s="13">
        <f t="shared" si="97"/>
        <v>1.0396852236886982</v>
      </c>
      <c r="AQ109" s="12">
        <f>SUM(AQ110:AQ113)</f>
        <v>0</v>
      </c>
      <c r="AR109" s="12">
        <f>SUM(AR110:AR113)</f>
        <v>0</v>
      </c>
      <c r="AS109" s="12">
        <v>0</v>
      </c>
      <c r="AT109" s="13" t="str">
        <f t="shared" si="98"/>
        <v xml:space="preserve"> </v>
      </c>
      <c r="AU109" s="13" t="str">
        <f t="shared" si="99"/>
        <v xml:space="preserve"> </v>
      </c>
      <c r="AV109" s="12">
        <f>SUM(AV110:AV113)</f>
        <v>0</v>
      </c>
      <c r="AW109" s="12">
        <f>SUM(AW110:AW113)</f>
        <v>0</v>
      </c>
      <c r="AX109" s="12">
        <v>1240546.2099999997</v>
      </c>
      <c r="AY109" s="13" t="str">
        <f t="shared" si="148"/>
        <v xml:space="preserve"> </v>
      </c>
      <c r="AZ109" s="13">
        <f t="shared" si="149"/>
        <v>0</v>
      </c>
      <c r="BA109" s="12">
        <f>SUM(BA110:BA113)</f>
        <v>0</v>
      </c>
      <c r="BB109" s="12">
        <f>SUM(BB110:BB113)</f>
        <v>0</v>
      </c>
      <c r="BC109" s="12">
        <v>87936.59</v>
      </c>
      <c r="BD109" s="13" t="str">
        <f t="shared" si="100"/>
        <v xml:space="preserve"> </v>
      </c>
      <c r="BE109" s="13">
        <f t="shared" si="101"/>
        <v>0</v>
      </c>
      <c r="BF109" s="12">
        <f>SUM(BF110:BF113)</f>
        <v>0</v>
      </c>
      <c r="BG109" s="12">
        <f>SUM(BG110:BG113)</f>
        <v>0</v>
      </c>
      <c r="BH109" s="12">
        <v>9555.65</v>
      </c>
      <c r="BI109" s="13" t="str">
        <f t="shared" si="102"/>
        <v xml:space="preserve"> </v>
      </c>
      <c r="BJ109" s="13">
        <f t="shared" si="103"/>
        <v>0</v>
      </c>
      <c r="BK109" s="12">
        <f>SUM(BK110:BK113)</f>
        <v>0</v>
      </c>
      <c r="BL109" s="12">
        <f>SUM(BL110:BL113)</f>
        <v>0</v>
      </c>
      <c r="BM109" s="12">
        <v>5040</v>
      </c>
      <c r="BN109" s="13" t="str">
        <f t="shared" si="104"/>
        <v xml:space="preserve"> </v>
      </c>
      <c r="BO109" s="13">
        <f t="shared" si="105"/>
        <v>0</v>
      </c>
      <c r="BP109" s="12">
        <f>SUM(BP110:BP113)</f>
        <v>0</v>
      </c>
      <c r="BQ109" s="12">
        <f>SUM(BQ110:BQ113)</f>
        <v>0</v>
      </c>
      <c r="BR109" s="12">
        <v>0</v>
      </c>
      <c r="BS109" s="13" t="str">
        <f t="shared" si="106"/>
        <v xml:space="preserve"> </v>
      </c>
      <c r="BT109" s="13" t="str">
        <f t="shared" si="107"/>
        <v xml:space="preserve"> </v>
      </c>
      <c r="BU109" s="12">
        <f>SUM(BU110:BU113)</f>
        <v>0</v>
      </c>
      <c r="BV109" s="12">
        <f>SUM(BV110:BV113)</f>
        <v>0</v>
      </c>
      <c r="BW109" s="12">
        <v>308956.25</v>
      </c>
      <c r="BX109" s="13" t="str">
        <f t="shared" si="108"/>
        <v xml:space="preserve"> </v>
      </c>
      <c r="BY109" s="13">
        <f t="shared" si="109"/>
        <v>0</v>
      </c>
      <c r="BZ109" s="12">
        <f>SUM(BZ110:BZ113)</f>
        <v>0</v>
      </c>
      <c r="CA109" s="12">
        <f>SUM(CA110:CA113)</f>
        <v>0</v>
      </c>
      <c r="CB109" s="12">
        <v>397248.35</v>
      </c>
      <c r="CC109" s="13" t="str">
        <f t="shared" si="110"/>
        <v xml:space="preserve"> </v>
      </c>
      <c r="CD109" s="13">
        <f t="shared" si="111"/>
        <v>0</v>
      </c>
      <c r="CE109" s="12">
        <f>SUM(CE110:CE113)</f>
        <v>0</v>
      </c>
      <c r="CF109" s="12">
        <f>SUM(CF110:CF113)</f>
        <v>0</v>
      </c>
      <c r="CG109" s="12">
        <v>0</v>
      </c>
      <c r="CH109" s="13" t="str">
        <f t="shared" si="112"/>
        <v xml:space="preserve"> </v>
      </c>
      <c r="CI109" s="13" t="str">
        <f t="shared" si="113"/>
        <v xml:space="preserve"> </v>
      </c>
      <c r="CJ109" s="12">
        <f>SUM(CJ110:CJ113)</f>
        <v>0</v>
      </c>
      <c r="CK109" s="12">
        <f>SUM(CK110:CK113)</f>
        <v>0</v>
      </c>
      <c r="CL109" s="14">
        <v>83305.740000000005</v>
      </c>
      <c r="CM109" s="13" t="str">
        <f t="shared" si="114"/>
        <v xml:space="preserve"> </v>
      </c>
      <c r="CN109" s="13">
        <f t="shared" si="115"/>
        <v>0</v>
      </c>
      <c r="CO109" s="12">
        <f>SUM(CO110:CO113)</f>
        <v>0</v>
      </c>
      <c r="CP109" s="12">
        <f>SUM(CP110:CP113)</f>
        <v>0</v>
      </c>
      <c r="CQ109" s="12">
        <v>83305.740000000005</v>
      </c>
      <c r="CR109" s="13" t="str">
        <f t="shared" si="116"/>
        <v xml:space="preserve"> </v>
      </c>
      <c r="CS109" s="13">
        <f t="shared" si="117"/>
        <v>0</v>
      </c>
      <c r="CT109" s="12">
        <f>SUM(CT110:CT113)</f>
        <v>0</v>
      </c>
      <c r="CU109" s="12">
        <f>SUM(CU110:CU113)</f>
        <v>0</v>
      </c>
      <c r="CV109" s="12">
        <v>0</v>
      </c>
      <c r="CW109" s="13" t="str">
        <f t="shared" si="118"/>
        <v xml:space="preserve"> </v>
      </c>
      <c r="CX109" s="13" t="str">
        <f t="shared" si="119"/>
        <v xml:space="preserve"> </v>
      </c>
      <c r="CY109" s="12">
        <f>SUM(CY110:CY113)</f>
        <v>0</v>
      </c>
      <c r="CZ109" s="12">
        <f>SUM(CZ110:CZ113)</f>
        <v>0</v>
      </c>
      <c r="DA109" s="12">
        <v>0</v>
      </c>
      <c r="DB109" s="13" t="str">
        <f t="shared" si="120"/>
        <v xml:space="preserve"> </v>
      </c>
      <c r="DC109" s="13" t="str">
        <f t="shared" si="121"/>
        <v xml:space="preserve"> </v>
      </c>
      <c r="DD109" s="12">
        <f>SUM(DD110:DD113)</f>
        <v>0</v>
      </c>
      <c r="DE109" s="12">
        <f>SUM(DE110:DE113)</f>
        <v>0</v>
      </c>
      <c r="DF109" s="12">
        <v>0</v>
      </c>
      <c r="DG109" s="13" t="str">
        <f t="shared" si="122"/>
        <v xml:space="preserve"> </v>
      </c>
      <c r="DH109" s="13" t="str">
        <f t="shared" si="123"/>
        <v xml:space="preserve"> </v>
      </c>
      <c r="DI109" s="12">
        <f>SUM(DI110:DI113)</f>
        <v>0</v>
      </c>
      <c r="DJ109" s="12">
        <f>SUM(DJ110:DJ113)</f>
        <v>0</v>
      </c>
      <c r="DK109" s="12">
        <v>207983.64</v>
      </c>
      <c r="DL109" s="13" t="str">
        <f t="shared" si="124"/>
        <v xml:space="preserve"> </v>
      </c>
      <c r="DM109" s="13">
        <f t="shared" si="125"/>
        <v>0</v>
      </c>
      <c r="DN109" s="12">
        <f>SUM(DN110:DN113)</f>
        <v>0</v>
      </c>
      <c r="DO109" s="12">
        <v>0</v>
      </c>
      <c r="DP109" s="13" t="str">
        <f>IF(DN109=0," ",IF(DN109/DO109*100&gt;200,"св.200",DN109/DO109))</f>
        <v xml:space="preserve"> </v>
      </c>
      <c r="DQ109" s="12">
        <f>SUM(DQ110:DQ113)</f>
        <v>0</v>
      </c>
      <c r="DR109" s="12">
        <f>SUM(DR110:DR113)</f>
        <v>0</v>
      </c>
      <c r="DS109" s="12">
        <v>0</v>
      </c>
      <c r="DT109" s="13"/>
      <c r="DU109" s="13" t="str">
        <f t="shared" si="127"/>
        <v xml:space="preserve"> </v>
      </c>
      <c r="DV109" s="12">
        <f>SUM(DV110:DV113)</f>
        <v>0</v>
      </c>
      <c r="DW109" s="12">
        <f>SUM(DW110:DW113)</f>
        <v>0</v>
      </c>
      <c r="DX109" s="12">
        <v>140519.99</v>
      </c>
      <c r="DY109" s="13" t="str">
        <f t="shared" si="129"/>
        <v xml:space="preserve"> </v>
      </c>
      <c r="DZ109" s="13">
        <f t="shared" si="128"/>
        <v>0</v>
      </c>
    </row>
    <row r="110" spans="1:130" s="21" customFormat="1" ht="15.75" customHeight="1" outlineLevel="1" x14ac:dyDescent="0.25">
      <c r="A110" s="16">
        <v>113</v>
      </c>
      <c r="B110" s="17" t="s">
        <v>139</v>
      </c>
      <c r="C110" s="18">
        <v>44089258.840000004</v>
      </c>
      <c r="D110" s="18">
        <v>22330317.589999996</v>
      </c>
      <c r="E110" s="18">
        <v>18358597.260000002</v>
      </c>
      <c r="F110" s="19">
        <f t="shared" si="144"/>
        <v>0.50647976803231731</v>
      </c>
      <c r="G110" s="19">
        <f t="shared" si="145"/>
        <v>1.2163411655994896</v>
      </c>
      <c r="H110" s="18"/>
      <c r="I110" s="18"/>
      <c r="J110" s="18">
        <v>17269938.920000002</v>
      </c>
      <c r="K110" s="19" t="str">
        <f t="shared" si="146"/>
        <v xml:space="preserve"> </v>
      </c>
      <c r="L110" s="19">
        <f t="shared" si="147"/>
        <v>0</v>
      </c>
      <c r="M110" s="18">
        <v>31147650</v>
      </c>
      <c r="N110" s="18">
        <v>16820971.969999999</v>
      </c>
      <c r="O110" s="20">
        <v>14130220.949999999</v>
      </c>
      <c r="P110" s="19">
        <f t="shared" si="86"/>
        <v>0.54003984152897566</v>
      </c>
      <c r="Q110" s="19">
        <f t="shared" si="87"/>
        <v>1.1904252615384616</v>
      </c>
      <c r="R110" s="18"/>
      <c r="S110" s="18"/>
      <c r="T110" s="20">
        <v>1694257.98</v>
      </c>
      <c r="U110" s="19" t="str">
        <f t="shared" si="88"/>
        <v xml:space="preserve"> </v>
      </c>
      <c r="V110" s="19">
        <f t="shared" si="89"/>
        <v>0</v>
      </c>
      <c r="W110" s="18"/>
      <c r="X110" s="18"/>
      <c r="Y110" s="18">
        <v>63559</v>
      </c>
      <c r="Z110" s="19" t="str">
        <f t="shared" si="90"/>
        <v xml:space="preserve"> </v>
      </c>
      <c r="AA110" s="19">
        <f t="shared" si="91"/>
        <v>0</v>
      </c>
      <c r="AB110" s="18"/>
      <c r="AC110" s="18"/>
      <c r="AD110" s="20"/>
      <c r="AE110" s="19" t="str">
        <f t="shared" si="92"/>
        <v xml:space="preserve"> </v>
      </c>
      <c r="AF110" s="19" t="str">
        <f t="shared" si="93"/>
        <v xml:space="preserve"> </v>
      </c>
      <c r="AG110" s="18">
        <v>2439000</v>
      </c>
      <c r="AH110" s="18">
        <v>391409.78</v>
      </c>
      <c r="AI110" s="20">
        <v>403786.74</v>
      </c>
      <c r="AJ110" s="19">
        <f t="shared" si="94"/>
        <v>0.16047961459614599</v>
      </c>
      <c r="AK110" s="19">
        <f t="shared" si="95"/>
        <v>0.96934777996919863</v>
      </c>
      <c r="AL110" s="18">
        <v>1904000</v>
      </c>
      <c r="AM110" s="18">
        <v>915289.7</v>
      </c>
      <c r="AN110" s="20">
        <v>978114.25</v>
      </c>
      <c r="AO110" s="19">
        <f t="shared" si="96"/>
        <v>0.48071938025210081</v>
      </c>
      <c r="AP110" s="19">
        <f t="shared" si="97"/>
        <v>0.93576972219758581</v>
      </c>
      <c r="AQ110" s="18"/>
      <c r="AR110" s="18"/>
      <c r="AS110" s="20"/>
      <c r="AT110" s="19" t="str">
        <f t="shared" si="98"/>
        <v xml:space="preserve"> </v>
      </c>
      <c r="AU110" s="19" t="str">
        <f t="shared" si="99"/>
        <v xml:space="preserve"> </v>
      </c>
      <c r="AV110" s="18">
        <f t="shared" ref="AV110:AV113" si="171">BA110+BF110+BK110+BP110+BU110+BZ110+CE110+CJ110+CY110+DD110+DI110+DQ110+DV110</f>
        <v>0</v>
      </c>
      <c r="AW110" s="18">
        <f t="shared" ref="AW110:AW113" si="172">BB110+BG110+BL110+BQ110+BV110+CA110+CF110+CK110+CZ110+DE110+DJ110+DN110+DR110+DW110</f>
        <v>0</v>
      </c>
      <c r="AX110" s="18">
        <v>1088658.3399999999</v>
      </c>
      <c r="AY110" s="19" t="str">
        <f t="shared" si="148"/>
        <v xml:space="preserve"> </v>
      </c>
      <c r="AZ110" s="19">
        <f t="shared" si="149"/>
        <v>0</v>
      </c>
      <c r="BA110" s="18"/>
      <c r="BB110" s="18"/>
      <c r="BC110" s="20">
        <v>87936.59</v>
      </c>
      <c r="BD110" s="19" t="str">
        <f t="shared" si="100"/>
        <v xml:space="preserve"> </v>
      </c>
      <c r="BE110" s="19">
        <f t="shared" si="101"/>
        <v>0</v>
      </c>
      <c r="BF110" s="18"/>
      <c r="BG110" s="18"/>
      <c r="BH110" s="20"/>
      <c r="BI110" s="19" t="str">
        <f t="shared" si="102"/>
        <v xml:space="preserve"> </v>
      </c>
      <c r="BJ110" s="19" t="str">
        <f t="shared" si="103"/>
        <v xml:space="preserve"> </v>
      </c>
      <c r="BK110" s="18"/>
      <c r="BL110" s="18"/>
      <c r="BM110" s="20"/>
      <c r="BN110" s="19" t="str">
        <f t="shared" si="104"/>
        <v xml:space="preserve"> </v>
      </c>
      <c r="BO110" s="19" t="str">
        <f t="shared" si="105"/>
        <v xml:space="preserve"> </v>
      </c>
      <c r="BP110" s="18"/>
      <c r="BQ110" s="18"/>
      <c r="BR110" s="20"/>
      <c r="BS110" s="19" t="str">
        <f t="shared" si="106"/>
        <v xml:space="preserve"> </v>
      </c>
      <c r="BT110" s="19" t="str">
        <f t="shared" si="107"/>
        <v xml:space="preserve"> </v>
      </c>
      <c r="BU110" s="18"/>
      <c r="BV110" s="18"/>
      <c r="BW110" s="20">
        <v>308956.25</v>
      </c>
      <c r="BX110" s="19" t="str">
        <f t="shared" si="108"/>
        <v xml:space="preserve"> </v>
      </c>
      <c r="BY110" s="19">
        <f t="shared" si="109"/>
        <v>0</v>
      </c>
      <c r="BZ110" s="18"/>
      <c r="CA110" s="18"/>
      <c r="CB110" s="20">
        <v>390476.12</v>
      </c>
      <c r="CC110" s="19" t="str">
        <f t="shared" si="110"/>
        <v xml:space="preserve"> </v>
      </c>
      <c r="CD110" s="19">
        <f t="shared" si="111"/>
        <v>0</v>
      </c>
      <c r="CE110" s="18"/>
      <c r="CF110" s="18"/>
      <c r="CG110" s="20"/>
      <c r="CH110" s="19" t="str">
        <f t="shared" si="112"/>
        <v xml:space="preserve"> </v>
      </c>
      <c r="CI110" s="19" t="str">
        <f t="shared" si="113"/>
        <v xml:space="preserve"> </v>
      </c>
      <c r="CJ110" s="18">
        <f t="shared" ref="CJ110:CK113" si="173">CO110+CT110</f>
        <v>0</v>
      </c>
      <c r="CK110" s="18">
        <f t="shared" si="173"/>
        <v>0</v>
      </c>
      <c r="CL110" s="18">
        <v>83305.740000000005</v>
      </c>
      <c r="CM110" s="19" t="str">
        <f t="shared" si="114"/>
        <v xml:space="preserve"> </v>
      </c>
      <c r="CN110" s="19">
        <f t="shared" si="115"/>
        <v>0</v>
      </c>
      <c r="CO110" s="18"/>
      <c r="CP110" s="18"/>
      <c r="CQ110" s="20">
        <v>83305.740000000005</v>
      </c>
      <c r="CR110" s="19" t="str">
        <f t="shared" si="116"/>
        <v xml:space="preserve"> </v>
      </c>
      <c r="CS110" s="19">
        <f t="shared" si="117"/>
        <v>0</v>
      </c>
      <c r="CT110" s="18"/>
      <c r="CU110" s="18"/>
      <c r="CV110" s="20"/>
      <c r="CW110" s="19" t="str">
        <f t="shared" si="118"/>
        <v xml:space="preserve"> </v>
      </c>
      <c r="CX110" s="19" t="str">
        <f t="shared" si="119"/>
        <v xml:space="preserve"> </v>
      </c>
      <c r="CY110" s="18"/>
      <c r="CZ110" s="18"/>
      <c r="DA110" s="20"/>
      <c r="DB110" s="19" t="str">
        <f t="shared" si="120"/>
        <v xml:space="preserve"> </v>
      </c>
      <c r="DC110" s="19" t="str">
        <f t="shared" si="121"/>
        <v xml:space="preserve"> </v>
      </c>
      <c r="DD110" s="18"/>
      <c r="DE110" s="18"/>
      <c r="DF110" s="20"/>
      <c r="DG110" s="19" t="str">
        <f t="shared" si="122"/>
        <v xml:space="preserve"> </v>
      </c>
      <c r="DH110" s="19" t="str">
        <f t="shared" si="123"/>
        <v xml:space="preserve"> </v>
      </c>
      <c r="DI110" s="18"/>
      <c r="DJ110" s="18"/>
      <c r="DK110" s="20">
        <v>207983.64</v>
      </c>
      <c r="DL110" s="19" t="str">
        <f t="shared" si="124"/>
        <v xml:space="preserve"> </v>
      </c>
      <c r="DM110" s="19">
        <f t="shared" si="125"/>
        <v>0</v>
      </c>
      <c r="DN110" s="18"/>
      <c r="DO110" s="20"/>
      <c r="DP110" s="19" t="str">
        <f t="shared" si="153"/>
        <v xml:space="preserve"> </v>
      </c>
      <c r="DQ110" s="18"/>
      <c r="DR110" s="18"/>
      <c r="DS110" s="20"/>
      <c r="DT110" s="19"/>
      <c r="DU110" s="19" t="str">
        <f t="shared" si="127"/>
        <v xml:space="preserve"> </v>
      </c>
      <c r="DV110" s="18"/>
      <c r="DW110" s="18"/>
      <c r="DX110" s="20">
        <v>10000</v>
      </c>
      <c r="DY110" s="19" t="str">
        <f t="shared" si="129"/>
        <v xml:space="preserve"> </v>
      </c>
      <c r="DZ110" s="19">
        <f t="shared" si="128"/>
        <v>0</v>
      </c>
    </row>
    <row r="111" spans="1:130" s="21" customFormat="1" ht="15.75" customHeight="1" outlineLevel="1" x14ac:dyDescent="0.25">
      <c r="A111" s="16">
        <v>114</v>
      </c>
      <c r="B111" s="17" t="s">
        <v>140</v>
      </c>
      <c r="C111" s="18">
        <v>2294000</v>
      </c>
      <c r="D111" s="18">
        <v>209705.96999999994</v>
      </c>
      <c r="E111" s="18">
        <v>590679.56999999995</v>
      </c>
      <c r="F111" s="19">
        <f t="shared" si="144"/>
        <v>9.1414982563208347E-2</v>
      </c>
      <c r="G111" s="19">
        <f t="shared" si="145"/>
        <v>0.35502492493518939</v>
      </c>
      <c r="H111" s="18"/>
      <c r="I111" s="18"/>
      <c r="J111" s="18">
        <v>450851.68999999994</v>
      </c>
      <c r="K111" s="19" t="str">
        <f t="shared" si="146"/>
        <v xml:space="preserve"> </v>
      </c>
      <c r="L111" s="19">
        <f t="shared" si="147"/>
        <v>0</v>
      </c>
      <c r="M111" s="18">
        <v>443000</v>
      </c>
      <c r="N111" s="18">
        <v>159469.65</v>
      </c>
      <c r="O111" s="20">
        <v>165811.70000000001</v>
      </c>
      <c r="P111" s="19">
        <f t="shared" si="86"/>
        <v>0.35997663656884876</v>
      </c>
      <c r="Q111" s="19">
        <f t="shared" si="87"/>
        <v>0.96175149280780536</v>
      </c>
      <c r="R111" s="18"/>
      <c r="S111" s="18"/>
      <c r="T111" s="20"/>
      <c r="U111" s="19" t="str">
        <f t="shared" si="88"/>
        <v xml:space="preserve"> </v>
      </c>
      <c r="V111" s="19" t="str">
        <f t="shared" si="89"/>
        <v xml:space="preserve"> </v>
      </c>
      <c r="W111" s="18"/>
      <c r="X111" s="18"/>
      <c r="Y111" s="18"/>
      <c r="Z111" s="19" t="str">
        <f t="shared" si="90"/>
        <v xml:space="preserve"> </v>
      </c>
      <c r="AA111" s="19" t="str">
        <f t="shared" si="91"/>
        <v xml:space="preserve"> </v>
      </c>
      <c r="AB111" s="18"/>
      <c r="AC111" s="18"/>
      <c r="AD111" s="20">
        <v>97566.9</v>
      </c>
      <c r="AE111" s="19" t="str">
        <f t="shared" si="92"/>
        <v xml:space="preserve"> </v>
      </c>
      <c r="AF111" s="19">
        <f t="shared" si="93"/>
        <v>0</v>
      </c>
      <c r="AG111" s="18">
        <v>88000</v>
      </c>
      <c r="AH111" s="18">
        <v>-363534.03</v>
      </c>
      <c r="AI111" s="20">
        <v>10258.16</v>
      </c>
      <c r="AJ111" s="19" t="str">
        <f t="shared" si="94"/>
        <v xml:space="preserve"> </v>
      </c>
      <c r="AK111" s="19"/>
      <c r="AL111" s="18">
        <v>1184000</v>
      </c>
      <c r="AM111" s="18">
        <v>250193.94</v>
      </c>
      <c r="AN111" s="20">
        <v>177214.93</v>
      </c>
      <c r="AO111" s="19">
        <f t="shared" si="96"/>
        <v>0.21131244932432433</v>
      </c>
      <c r="AP111" s="19">
        <f t="shared" si="97"/>
        <v>1.4118107317481661</v>
      </c>
      <c r="AQ111" s="18"/>
      <c r="AR111" s="18"/>
      <c r="AS111" s="20"/>
      <c r="AT111" s="19" t="str">
        <f t="shared" si="98"/>
        <v xml:space="preserve"> </v>
      </c>
      <c r="AU111" s="19" t="str">
        <f t="shared" si="99"/>
        <v xml:space="preserve"> </v>
      </c>
      <c r="AV111" s="18">
        <f t="shared" si="171"/>
        <v>0</v>
      </c>
      <c r="AW111" s="18">
        <f t="shared" si="172"/>
        <v>0</v>
      </c>
      <c r="AX111" s="18">
        <v>139827.88</v>
      </c>
      <c r="AY111" s="19" t="str">
        <f t="shared" si="148"/>
        <v xml:space="preserve"> </v>
      </c>
      <c r="AZ111" s="19">
        <f t="shared" si="149"/>
        <v>0</v>
      </c>
      <c r="BA111" s="18"/>
      <c r="BB111" s="18"/>
      <c r="BC111" s="20"/>
      <c r="BD111" s="19" t="str">
        <f t="shared" si="100"/>
        <v xml:space="preserve"> </v>
      </c>
      <c r="BE111" s="19" t="str">
        <f t="shared" si="101"/>
        <v xml:space="preserve"> </v>
      </c>
      <c r="BF111" s="18"/>
      <c r="BG111" s="18"/>
      <c r="BH111" s="20">
        <v>9555.65</v>
      </c>
      <c r="BI111" s="19" t="str">
        <f t="shared" si="102"/>
        <v xml:space="preserve"> </v>
      </c>
      <c r="BJ111" s="19">
        <f t="shared" si="103"/>
        <v>0</v>
      </c>
      <c r="BK111" s="18"/>
      <c r="BL111" s="18"/>
      <c r="BM111" s="20"/>
      <c r="BN111" s="19" t="str">
        <f t="shared" si="104"/>
        <v xml:space="preserve"> </v>
      </c>
      <c r="BO111" s="19" t="str">
        <f t="shared" si="105"/>
        <v xml:space="preserve"> </v>
      </c>
      <c r="BP111" s="18"/>
      <c r="BQ111" s="18"/>
      <c r="BR111" s="20"/>
      <c r="BS111" s="19" t="str">
        <f t="shared" si="106"/>
        <v xml:space="preserve"> </v>
      </c>
      <c r="BT111" s="19" t="str">
        <f t="shared" si="107"/>
        <v xml:space="preserve"> </v>
      </c>
      <c r="BU111" s="18"/>
      <c r="BV111" s="18"/>
      <c r="BW111" s="20"/>
      <c r="BX111" s="19" t="str">
        <f t="shared" si="108"/>
        <v xml:space="preserve"> </v>
      </c>
      <c r="BY111" s="19" t="str">
        <f t="shared" si="109"/>
        <v xml:space="preserve"> </v>
      </c>
      <c r="BZ111" s="18"/>
      <c r="CA111" s="18"/>
      <c r="CB111" s="20">
        <v>6772.23</v>
      </c>
      <c r="CC111" s="19" t="str">
        <f t="shared" si="110"/>
        <v xml:space="preserve"> </v>
      </c>
      <c r="CD111" s="19">
        <f t="shared" si="111"/>
        <v>0</v>
      </c>
      <c r="CE111" s="18"/>
      <c r="CF111" s="18"/>
      <c r="CG111" s="20"/>
      <c r="CH111" s="19" t="str">
        <f t="shared" si="112"/>
        <v xml:space="preserve"> </v>
      </c>
      <c r="CI111" s="19" t="str">
        <f t="shared" si="113"/>
        <v xml:space="preserve"> </v>
      </c>
      <c r="CJ111" s="18">
        <f t="shared" si="173"/>
        <v>0</v>
      </c>
      <c r="CK111" s="18">
        <f t="shared" si="173"/>
        <v>0</v>
      </c>
      <c r="CL111" s="18">
        <v>0</v>
      </c>
      <c r="CM111" s="19" t="str">
        <f t="shared" si="114"/>
        <v xml:space="preserve"> </v>
      </c>
      <c r="CN111" s="19" t="str">
        <f t="shared" si="115"/>
        <v xml:space="preserve"> </v>
      </c>
      <c r="CO111" s="18"/>
      <c r="CP111" s="18"/>
      <c r="CQ111" s="20"/>
      <c r="CR111" s="19" t="str">
        <f t="shared" si="116"/>
        <v xml:space="preserve"> </v>
      </c>
      <c r="CS111" s="19" t="str">
        <f t="shared" si="117"/>
        <v xml:space="preserve"> </v>
      </c>
      <c r="CT111" s="18"/>
      <c r="CU111" s="18"/>
      <c r="CV111" s="20"/>
      <c r="CW111" s="19" t="str">
        <f t="shared" si="118"/>
        <v xml:space="preserve"> </v>
      </c>
      <c r="CX111" s="19" t="str">
        <f t="shared" si="119"/>
        <v xml:space="preserve"> </v>
      </c>
      <c r="CY111" s="18"/>
      <c r="CZ111" s="18"/>
      <c r="DA111" s="20"/>
      <c r="DB111" s="19" t="str">
        <f t="shared" si="120"/>
        <v xml:space="preserve"> </v>
      </c>
      <c r="DC111" s="19" t="str">
        <f t="shared" si="121"/>
        <v xml:space="preserve"> </v>
      </c>
      <c r="DD111" s="18"/>
      <c r="DE111" s="18"/>
      <c r="DF111" s="20"/>
      <c r="DG111" s="19" t="str">
        <f t="shared" si="122"/>
        <v xml:space="preserve"> </v>
      </c>
      <c r="DH111" s="19" t="str">
        <f t="shared" si="123"/>
        <v xml:space="preserve"> </v>
      </c>
      <c r="DI111" s="18"/>
      <c r="DJ111" s="18"/>
      <c r="DK111" s="20"/>
      <c r="DL111" s="19" t="str">
        <f t="shared" si="124"/>
        <v xml:space="preserve"> </v>
      </c>
      <c r="DM111" s="19" t="str">
        <f t="shared" si="125"/>
        <v xml:space="preserve"> </v>
      </c>
      <c r="DN111" s="18"/>
      <c r="DO111" s="20"/>
      <c r="DP111" s="19" t="str">
        <f t="shared" si="153"/>
        <v xml:space="preserve"> </v>
      </c>
      <c r="DQ111" s="18"/>
      <c r="DR111" s="18"/>
      <c r="DS111" s="20"/>
      <c r="DT111" s="19" t="str">
        <f t="shared" si="126"/>
        <v xml:space="preserve"> </v>
      </c>
      <c r="DU111" s="19" t="str">
        <f t="shared" si="127"/>
        <v xml:space="preserve"> </v>
      </c>
      <c r="DV111" s="18"/>
      <c r="DW111" s="18"/>
      <c r="DX111" s="20">
        <v>123500</v>
      </c>
      <c r="DY111" s="19" t="str">
        <f t="shared" si="129"/>
        <v xml:space="preserve"> </v>
      </c>
      <c r="DZ111" s="19">
        <f t="shared" si="128"/>
        <v>0</v>
      </c>
    </row>
    <row r="112" spans="1:130" s="21" customFormat="1" ht="15.75" customHeight="1" outlineLevel="1" x14ac:dyDescent="0.25">
      <c r="A112" s="16">
        <v>115</v>
      </c>
      <c r="B112" s="17" t="s">
        <v>141</v>
      </c>
      <c r="C112" s="18">
        <v>925524.39</v>
      </c>
      <c r="D112" s="18">
        <v>286929.91000000003</v>
      </c>
      <c r="E112" s="18">
        <v>217933.02</v>
      </c>
      <c r="F112" s="19">
        <f t="shared" si="144"/>
        <v>0.31001874515700234</v>
      </c>
      <c r="G112" s="19">
        <f t="shared" si="145"/>
        <v>1.3165967690439937</v>
      </c>
      <c r="H112" s="18"/>
      <c r="I112" s="18"/>
      <c r="J112" s="18">
        <v>210913.03</v>
      </c>
      <c r="K112" s="19" t="str">
        <f t="shared" si="146"/>
        <v xml:space="preserve"> </v>
      </c>
      <c r="L112" s="19">
        <f t="shared" si="147"/>
        <v>0</v>
      </c>
      <c r="M112" s="18">
        <v>253100</v>
      </c>
      <c r="N112" s="18">
        <v>142679.29</v>
      </c>
      <c r="O112" s="20">
        <v>95645.52</v>
      </c>
      <c r="P112" s="19">
        <f t="shared" si="86"/>
        <v>0.5637269458711972</v>
      </c>
      <c r="Q112" s="19">
        <f t="shared" si="87"/>
        <v>1.4917508943440321</v>
      </c>
      <c r="R112" s="18"/>
      <c r="S112" s="18"/>
      <c r="T112" s="20"/>
      <c r="U112" s="19" t="str">
        <f t="shared" si="88"/>
        <v xml:space="preserve"> </v>
      </c>
      <c r="V112" s="19" t="str">
        <f t="shared" si="89"/>
        <v xml:space="preserve"> </v>
      </c>
      <c r="W112" s="18"/>
      <c r="X112" s="18"/>
      <c r="Y112" s="18"/>
      <c r="Z112" s="19" t="str">
        <f t="shared" si="90"/>
        <v xml:space="preserve"> </v>
      </c>
      <c r="AA112" s="19" t="str">
        <f t="shared" si="91"/>
        <v xml:space="preserve"> </v>
      </c>
      <c r="AB112" s="18"/>
      <c r="AC112" s="18"/>
      <c r="AD112" s="20">
        <v>10926</v>
      </c>
      <c r="AE112" s="19" t="str">
        <f t="shared" si="92"/>
        <v xml:space="preserve"> </v>
      </c>
      <c r="AF112" s="19">
        <f t="shared" si="93"/>
        <v>0</v>
      </c>
      <c r="AG112" s="18">
        <v>70000</v>
      </c>
      <c r="AH112" s="18">
        <v>2619.7800000000002</v>
      </c>
      <c r="AI112" s="20">
        <v>5933.82</v>
      </c>
      <c r="AJ112" s="19">
        <f t="shared" si="94"/>
        <v>3.7425428571428575E-2</v>
      </c>
      <c r="AK112" s="19">
        <f t="shared" ref="AK112:AK113" si="174">IF(AI112=0," ",IF(AH112/AI112*100&gt;200,"св.200",AH112/AI112))</f>
        <v>0.44149974215598053</v>
      </c>
      <c r="AL112" s="18">
        <v>557000</v>
      </c>
      <c r="AM112" s="18">
        <v>105066.44</v>
      </c>
      <c r="AN112" s="20">
        <v>98407.69</v>
      </c>
      <c r="AO112" s="19">
        <f t="shared" si="96"/>
        <v>0.18862915619389586</v>
      </c>
      <c r="AP112" s="19">
        <f t="shared" si="97"/>
        <v>1.0676649355350176</v>
      </c>
      <c r="AQ112" s="18"/>
      <c r="AR112" s="18"/>
      <c r="AS112" s="20"/>
      <c r="AT112" s="19" t="str">
        <f t="shared" si="98"/>
        <v xml:space="preserve"> </v>
      </c>
      <c r="AU112" s="19" t="str">
        <f t="shared" si="99"/>
        <v xml:space="preserve"> </v>
      </c>
      <c r="AV112" s="18">
        <f t="shared" si="171"/>
        <v>0</v>
      </c>
      <c r="AW112" s="18">
        <f>BB112+BG112+BL112+BQ112+BV112+CA112+CF112+CK112+CZ112+DE112+DJ112+DN112+DR112+DW112</f>
        <v>0</v>
      </c>
      <c r="AX112" s="18">
        <v>7019.99</v>
      </c>
      <c r="AY112" s="19" t="str">
        <f t="shared" si="148"/>
        <v xml:space="preserve"> </v>
      </c>
      <c r="AZ112" s="19">
        <f t="shared" si="149"/>
        <v>0</v>
      </c>
      <c r="BA112" s="18"/>
      <c r="BB112" s="18"/>
      <c r="BC112" s="20"/>
      <c r="BD112" s="19" t="str">
        <f t="shared" si="100"/>
        <v xml:space="preserve"> </v>
      </c>
      <c r="BE112" s="19" t="str">
        <f t="shared" si="101"/>
        <v xml:space="preserve"> </v>
      </c>
      <c r="BF112" s="18"/>
      <c r="BG112" s="18"/>
      <c r="BH112" s="20"/>
      <c r="BI112" s="19" t="str">
        <f t="shared" si="102"/>
        <v xml:space="preserve"> </v>
      </c>
      <c r="BJ112" s="19" t="str">
        <f t="shared" si="103"/>
        <v xml:space="preserve"> </v>
      </c>
      <c r="BK112" s="18"/>
      <c r="BL112" s="18"/>
      <c r="BM112" s="20"/>
      <c r="BN112" s="19" t="str">
        <f t="shared" si="104"/>
        <v xml:space="preserve"> </v>
      </c>
      <c r="BO112" s="19" t="str">
        <f t="shared" si="105"/>
        <v xml:space="preserve"> </v>
      </c>
      <c r="BP112" s="18"/>
      <c r="BQ112" s="18"/>
      <c r="BR112" s="20"/>
      <c r="BS112" s="19" t="str">
        <f t="shared" si="106"/>
        <v xml:space="preserve"> </v>
      </c>
      <c r="BT112" s="19" t="str">
        <f t="shared" si="107"/>
        <v xml:space="preserve"> </v>
      </c>
      <c r="BU112" s="18"/>
      <c r="BV112" s="18"/>
      <c r="BW112" s="20"/>
      <c r="BX112" s="19" t="str">
        <f t="shared" si="108"/>
        <v xml:space="preserve"> </v>
      </c>
      <c r="BY112" s="19" t="str">
        <f t="shared" si="109"/>
        <v xml:space="preserve"> </v>
      </c>
      <c r="BZ112" s="18"/>
      <c r="CA112" s="18"/>
      <c r="CB112" s="20"/>
      <c r="CC112" s="19" t="str">
        <f t="shared" si="110"/>
        <v xml:space="preserve"> </v>
      </c>
      <c r="CD112" s="19" t="str">
        <f t="shared" si="111"/>
        <v xml:space="preserve"> </v>
      </c>
      <c r="CE112" s="18"/>
      <c r="CF112" s="18"/>
      <c r="CG112" s="20"/>
      <c r="CH112" s="19" t="str">
        <f t="shared" si="112"/>
        <v xml:space="preserve"> </v>
      </c>
      <c r="CI112" s="19" t="str">
        <f t="shared" si="113"/>
        <v xml:space="preserve"> </v>
      </c>
      <c r="CJ112" s="18">
        <f t="shared" si="173"/>
        <v>0</v>
      </c>
      <c r="CK112" s="18">
        <f t="shared" si="173"/>
        <v>0</v>
      </c>
      <c r="CL112" s="18">
        <v>0</v>
      </c>
      <c r="CM112" s="19" t="str">
        <f t="shared" si="114"/>
        <v xml:space="preserve"> </v>
      </c>
      <c r="CN112" s="19" t="str">
        <f t="shared" si="115"/>
        <v xml:space="preserve"> </v>
      </c>
      <c r="CO112" s="18"/>
      <c r="CP112" s="18"/>
      <c r="CQ112" s="20"/>
      <c r="CR112" s="19" t="str">
        <f t="shared" si="116"/>
        <v xml:space="preserve"> </v>
      </c>
      <c r="CS112" s="19" t="str">
        <f t="shared" si="117"/>
        <v xml:space="preserve"> </v>
      </c>
      <c r="CT112" s="18"/>
      <c r="CU112" s="18"/>
      <c r="CV112" s="20"/>
      <c r="CW112" s="19" t="str">
        <f t="shared" si="118"/>
        <v xml:space="preserve"> </v>
      </c>
      <c r="CX112" s="19" t="str">
        <f t="shared" si="119"/>
        <v xml:space="preserve"> </v>
      </c>
      <c r="CY112" s="18"/>
      <c r="CZ112" s="18"/>
      <c r="DA112" s="20"/>
      <c r="DB112" s="19" t="str">
        <f t="shared" si="120"/>
        <v xml:space="preserve"> </v>
      </c>
      <c r="DC112" s="19" t="str">
        <f t="shared" si="121"/>
        <v xml:space="preserve"> </v>
      </c>
      <c r="DD112" s="18"/>
      <c r="DE112" s="18"/>
      <c r="DF112" s="20"/>
      <c r="DG112" s="19" t="str">
        <f t="shared" si="122"/>
        <v xml:space="preserve"> </v>
      </c>
      <c r="DH112" s="19" t="str">
        <f t="shared" si="123"/>
        <v xml:space="preserve"> </v>
      </c>
      <c r="DI112" s="18"/>
      <c r="DJ112" s="18"/>
      <c r="DK112" s="20"/>
      <c r="DL112" s="19" t="str">
        <f t="shared" si="124"/>
        <v xml:space="preserve"> </v>
      </c>
      <c r="DM112" s="19" t="str">
        <f t="shared" si="125"/>
        <v xml:space="preserve"> </v>
      </c>
      <c r="DN112" s="18"/>
      <c r="DO112" s="20"/>
      <c r="DP112" s="19" t="str">
        <f t="shared" si="153"/>
        <v xml:space="preserve"> </v>
      </c>
      <c r="DQ112" s="18"/>
      <c r="DR112" s="18"/>
      <c r="DS112" s="20"/>
      <c r="DT112" s="19" t="str">
        <f t="shared" si="126"/>
        <v xml:space="preserve"> </v>
      </c>
      <c r="DU112" s="19" t="str">
        <f t="shared" si="127"/>
        <v xml:space="preserve"> </v>
      </c>
      <c r="DV112" s="18"/>
      <c r="DW112" s="18"/>
      <c r="DX112" s="20">
        <v>7019.99</v>
      </c>
      <c r="DY112" s="19" t="str">
        <f t="shared" si="129"/>
        <v xml:space="preserve"> </v>
      </c>
      <c r="DZ112" s="19">
        <f t="shared" si="128"/>
        <v>0</v>
      </c>
    </row>
    <row r="113" spans="1:149" s="21" customFormat="1" ht="15.75" customHeight="1" outlineLevel="1" x14ac:dyDescent="0.25">
      <c r="A113" s="16">
        <v>116</v>
      </c>
      <c r="B113" s="17" t="s">
        <v>142</v>
      </c>
      <c r="C113" s="18">
        <v>1522426.32</v>
      </c>
      <c r="D113" s="18">
        <v>816027.32</v>
      </c>
      <c r="E113" s="18">
        <v>292000.5</v>
      </c>
      <c r="F113" s="19">
        <f t="shared" si="144"/>
        <v>0.53600447475185531</v>
      </c>
      <c r="G113" s="19" t="str">
        <f t="shared" si="145"/>
        <v>св.200</v>
      </c>
      <c r="H113" s="18"/>
      <c r="I113" s="18"/>
      <c r="J113" s="18">
        <v>286960.5</v>
      </c>
      <c r="K113" s="19" t="str">
        <f t="shared" si="146"/>
        <v xml:space="preserve"> </v>
      </c>
      <c r="L113" s="19">
        <f t="shared" si="147"/>
        <v>0</v>
      </c>
      <c r="M113" s="18">
        <v>372500</v>
      </c>
      <c r="N113" s="18">
        <v>156208.13</v>
      </c>
      <c r="O113" s="20">
        <v>152880.82</v>
      </c>
      <c r="P113" s="19">
        <f t="shared" si="86"/>
        <v>0.4193506845637584</v>
      </c>
      <c r="Q113" s="19">
        <f t="shared" si="87"/>
        <v>1.0217640774035619</v>
      </c>
      <c r="R113" s="18"/>
      <c r="S113" s="18"/>
      <c r="T113" s="20"/>
      <c r="U113" s="19" t="str">
        <f t="shared" si="88"/>
        <v xml:space="preserve"> </v>
      </c>
      <c r="V113" s="19" t="str">
        <f t="shared" si="89"/>
        <v xml:space="preserve"> </v>
      </c>
      <c r="W113" s="18"/>
      <c r="X113" s="18"/>
      <c r="Y113" s="18"/>
      <c r="Z113" s="19" t="str">
        <f t="shared" si="90"/>
        <v xml:space="preserve"> </v>
      </c>
      <c r="AA113" s="19" t="str">
        <f t="shared" si="91"/>
        <v xml:space="preserve"> </v>
      </c>
      <c r="AB113" s="18"/>
      <c r="AC113" s="18"/>
      <c r="AD113" s="20">
        <v>3369.6</v>
      </c>
      <c r="AE113" s="19" t="str">
        <f t="shared" si="92"/>
        <v xml:space="preserve"> </v>
      </c>
      <c r="AF113" s="19">
        <f t="shared" si="93"/>
        <v>0</v>
      </c>
      <c r="AG113" s="18">
        <v>472000</v>
      </c>
      <c r="AH113" s="18">
        <v>501983.76</v>
      </c>
      <c r="AI113" s="20">
        <v>22854.02</v>
      </c>
      <c r="AJ113" s="19">
        <f t="shared" si="94"/>
        <v>1.0635249152542372</v>
      </c>
      <c r="AK113" s="19" t="str">
        <f t="shared" si="174"/>
        <v>св.200</v>
      </c>
      <c r="AL113" s="18">
        <v>476000</v>
      </c>
      <c r="AM113" s="18">
        <v>145077.97</v>
      </c>
      <c r="AN113" s="20">
        <v>107856.06</v>
      </c>
      <c r="AO113" s="19">
        <f t="shared" si="96"/>
        <v>0.30478565126050422</v>
      </c>
      <c r="AP113" s="19">
        <f t="shared" si="97"/>
        <v>1.3451072661100361</v>
      </c>
      <c r="AQ113" s="18"/>
      <c r="AR113" s="18"/>
      <c r="AS113" s="20"/>
      <c r="AT113" s="19" t="str">
        <f t="shared" si="98"/>
        <v xml:space="preserve"> </v>
      </c>
      <c r="AU113" s="19" t="str">
        <f t="shared" si="99"/>
        <v xml:space="preserve"> </v>
      </c>
      <c r="AV113" s="18">
        <f t="shared" si="171"/>
        <v>0</v>
      </c>
      <c r="AW113" s="18">
        <f t="shared" si="172"/>
        <v>0</v>
      </c>
      <c r="AX113" s="18">
        <v>5040</v>
      </c>
      <c r="AY113" s="19" t="str">
        <f t="shared" si="148"/>
        <v xml:space="preserve"> </v>
      </c>
      <c r="AZ113" s="19">
        <f t="shared" si="149"/>
        <v>0</v>
      </c>
      <c r="BA113" s="18"/>
      <c r="BB113" s="18"/>
      <c r="BC113" s="20"/>
      <c r="BD113" s="19" t="str">
        <f t="shared" si="100"/>
        <v xml:space="preserve"> </v>
      </c>
      <c r="BE113" s="19" t="str">
        <f t="shared" si="101"/>
        <v xml:space="preserve"> </v>
      </c>
      <c r="BF113" s="18"/>
      <c r="BG113" s="18"/>
      <c r="BH113" s="20"/>
      <c r="BI113" s="19" t="str">
        <f t="shared" si="102"/>
        <v xml:space="preserve"> </v>
      </c>
      <c r="BJ113" s="19" t="str">
        <f t="shared" si="103"/>
        <v xml:space="preserve"> </v>
      </c>
      <c r="BK113" s="18"/>
      <c r="BL113" s="18"/>
      <c r="BM113" s="20">
        <v>5040</v>
      </c>
      <c r="BN113" s="19" t="str">
        <f t="shared" si="104"/>
        <v xml:space="preserve"> </v>
      </c>
      <c r="BO113" s="19">
        <f t="shared" si="105"/>
        <v>0</v>
      </c>
      <c r="BP113" s="18"/>
      <c r="BQ113" s="18"/>
      <c r="BR113" s="20"/>
      <c r="BS113" s="19" t="str">
        <f t="shared" si="106"/>
        <v xml:space="preserve"> </v>
      </c>
      <c r="BT113" s="19" t="str">
        <f t="shared" si="107"/>
        <v xml:space="preserve"> </v>
      </c>
      <c r="BU113" s="18"/>
      <c r="BV113" s="18"/>
      <c r="BW113" s="20"/>
      <c r="BX113" s="19" t="str">
        <f t="shared" si="108"/>
        <v xml:space="preserve"> </v>
      </c>
      <c r="BY113" s="19" t="str">
        <f t="shared" si="109"/>
        <v xml:space="preserve"> </v>
      </c>
      <c r="BZ113" s="18"/>
      <c r="CA113" s="18"/>
      <c r="CB113" s="20"/>
      <c r="CC113" s="19" t="str">
        <f t="shared" si="110"/>
        <v xml:space="preserve"> </v>
      </c>
      <c r="CD113" s="19" t="str">
        <f t="shared" si="111"/>
        <v xml:space="preserve"> </v>
      </c>
      <c r="CE113" s="18"/>
      <c r="CF113" s="18"/>
      <c r="CG113" s="20"/>
      <c r="CH113" s="19" t="str">
        <f t="shared" si="112"/>
        <v xml:space="preserve"> </v>
      </c>
      <c r="CI113" s="19" t="str">
        <f t="shared" si="113"/>
        <v xml:space="preserve"> </v>
      </c>
      <c r="CJ113" s="18">
        <f t="shared" si="173"/>
        <v>0</v>
      </c>
      <c r="CK113" s="18">
        <f t="shared" si="173"/>
        <v>0</v>
      </c>
      <c r="CL113" s="18">
        <v>0</v>
      </c>
      <c r="CM113" s="19" t="str">
        <f t="shared" si="114"/>
        <v xml:space="preserve"> </v>
      </c>
      <c r="CN113" s="19" t="str">
        <f t="shared" si="115"/>
        <v xml:space="preserve"> </v>
      </c>
      <c r="CO113" s="18"/>
      <c r="CP113" s="18"/>
      <c r="CQ113" s="20"/>
      <c r="CR113" s="19" t="str">
        <f t="shared" si="116"/>
        <v xml:space="preserve"> </v>
      </c>
      <c r="CS113" s="19" t="str">
        <f t="shared" si="117"/>
        <v xml:space="preserve"> </v>
      </c>
      <c r="CT113" s="18"/>
      <c r="CU113" s="18"/>
      <c r="CV113" s="20"/>
      <c r="CW113" s="19" t="str">
        <f t="shared" si="118"/>
        <v xml:space="preserve"> </v>
      </c>
      <c r="CX113" s="19" t="str">
        <f t="shared" si="119"/>
        <v xml:space="preserve"> </v>
      </c>
      <c r="CY113" s="18"/>
      <c r="CZ113" s="18"/>
      <c r="DA113" s="20"/>
      <c r="DB113" s="19" t="str">
        <f t="shared" si="120"/>
        <v xml:space="preserve"> </v>
      </c>
      <c r="DC113" s="19" t="str">
        <f t="shared" si="121"/>
        <v xml:space="preserve"> </v>
      </c>
      <c r="DD113" s="18"/>
      <c r="DE113" s="18"/>
      <c r="DF113" s="20"/>
      <c r="DG113" s="19" t="str">
        <f t="shared" si="122"/>
        <v xml:space="preserve"> </v>
      </c>
      <c r="DH113" s="19" t="str">
        <f t="shared" si="123"/>
        <v xml:space="preserve"> </v>
      </c>
      <c r="DI113" s="18"/>
      <c r="DJ113" s="18"/>
      <c r="DK113" s="20"/>
      <c r="DL113" s="19" t="str">
        <f t="shared" si="124"/>
        <v xml:space="preserve"> </v>
      </c>
      <c r="DM113" s="19" t="str">
        <f t="shared" si="125"/>
        <v xml:space="preserve"> </v>
      </c>
      <c r="DN113" s="18"/>
      <c r="DO113" s="20"/>
      <c r="DP113" s="19" t="str">
        <f t="shared" si="153"/>
        <v xml:space="preserve"> </v>
      </c>
      <c r="DQ113" s="18"/>
      <c r="DR113" s="18"/>
      <c r="DS113" s="20"/>
      <c r="DT113" s="19" t="str">
        <f t="shared" si="126"/>
        <v xml:space="preserve"> </v>
      </c>
      <c r="DU113" s="19" t="str">
        <f t="shared" si="127"/>
        <v xml:space="preserve"> </v>
      </c>
      <c r="DV113" s="18"/>
      <c r="DW113" s="18"/>
      <c r="DX113" s="20"/>
      <c r="DY113" s="19" t="str">
        <f t="shared" si="129"/>
        <v xml:space="preserve"> </v>
      </c>
      <c r="DZ113" s="19" t="str">
        <f t="shared" si="128"/>
        <v xml:space="preserve"> </v>
      </c>
    </row>
    <row r="114" spans="1:149" s="31" customFormat="1" ht="15.75" x14ac:dyDescent="0.25">
      <c r="A114" s="27"/>
      <c r="B114" s="28" t="s">
        <v>143</v>
      </c>
      <c r="C114" s="29">
        <f>C115+C116</f>
        <v>1942901818.3499997</v>
      </c>
      <c r="D114" s="29">
        <f>D115+D116</f>
        <v>858657108.15999997</v>
      </c>
      <c r="E114" s="30">
        <v>746556029.78999996</v>
      </c>
      <c r="F114" s="13">
        <f t="shared" si="144"/>
        <v>0.4419457020680595</v>
      </c>
      <c r="G114" s="13">
        <f t="shared" si="145"/>
        <v>1.1501576223308156</v>
      </c>
      <c r="H114" s="29">
        <f>H115+H116</f>
        <v>0</v>
      </c>
      <c r="I114" s="29">
        <f>I115+I116</f>
        <v>0</v>
      </c>
      <c r="J114" s="30">
        <v>693893389.69999981</v>
      </c>
      <c r="K114" s="13" t="str">
        <f t="shared" si="146"/>
        <v xml:space="preserve"> </v>
      </c>
      <c r="L114" s="13">
        <f t="shared" si="147"/>
        <v>0</v>
      </c>
      <c r="M114" s="29">
        <f>M115+M116</f>
        <v>1508125220.98</v>
      </c>
      <c r="N114" s="29">
        <f>N115+N116</f>
        <v>715740159.01999998</v>
      </c>
      <c r="O114" s="30">
        <v>607055292.80000007</v>
      </c>
      <c r="P114" s="13">
        <f t="shared" si="86"/>
        <v>0.47458934381781798</v>
      </c>
      <c r="Q114" s="13">
        <f t="shared" si="87"/>
        <v>1.1790361891397052</v>
      </c>
      <c r="R114" s="29">
        <f>R115+R116</f>
        <v>0</v>
      </c>
      <c r="S114" s="29">
        <f>S115+S116</f>
        <v>0</v>
      </c>
      <c r="T114" s="30">
        <v>20033884.840000004</v>
      </c>
      <c r="U114" s="13" t="str">
        <f t="shared" si="88"/>
        <v xml:space="preserve"> </v>
      </c>
      <c r="V114" s="13">
        <f t="shared" si="89"/>
        <v>0</v>
      </c>
      <c r="W114" s="29">
        <f>W115+W116</f>
        <v>0</v>
      </c>
      <c r="X114" s="29">
        <f>X115+X116</f>
        <v>0</v>
      </c>
      <c r="Y114" s="30">
        <v>450087</v>
      </c>
      <c r="Z114" s="13" t="str">
        <f t="shared" si="90"/>
        <v xml:space="preserve"> </v>
      </c>
      <c r="AA114" s="13">
        <f t="shared" si="91"/>
        <v>0</v>
      </c>
      <c r="AB114" s="29">
        <f>AB115+AB116</f>
        <v>0</v>
      </c>
      <c r="AC114" s="29">
        <f>AC115+AC116</f>
        <v>0</v>
      </c>
      <c r="AD114" s="30">
        <v>6683578.3200000003</v>
      </c>
      <c r="AE114" s="13" t="str">
        <f t="shared" si="92"/>
        <v xml:space="preserve"> </v>
      </c>
      <c r="AF114" s="13">
        <f t="shared" si="93"/>
        <v>0</v>
      </c>
      <c r="AG114" s="29">
        <f>AG115+AG116</f>
        <v>56531000</v>
      </c>
      <c r="AH114" s="29">
        <f>AH115+AH116</f>
        <v>8540088.7400000021</v>
      </c>
      <c r="AI114" s="30">
        <v>6706306.8100000005</v>
      </c>
      <c r="AJ114" s="13">
        <f t="shared" si="94"/>
        <v>0.15106912561249583</v>
      </c>
      <c r="AK114" s="13">
        <f t="shared" si="95"/>
        <v>1.2734414010503645</v>
      </c>
      <c r="AL114" s="29">
        <f>AL115+AL116</f>
        <v>140177997.88999999</v>
      </c>
      <c r="AM114" s="29">
        <f>AM115+AM116</f>
        <v>51477406.449999996</v>
      </c>
      <c r="AN114" s="30">
        <v>52934609.930000007</v>
      </c>
      <c r="AO114" s="13">
        <f t="shared" si="96"/>
        <v>0.36722886062615318</v>
      </c>
      <c r="AP114" s="13">
        <f t="shared" si="97"/>
        <v>0.97247163090599897</v>
      </c>
      <c r="AQ114" s="29">
        <f>AQ115+AQ116</f>
        <v>0</v>
      </c>
      <c r="AR114" s="29">
        <f>AR115+AR116</f>
        <v>0</v>
      </c>
      <c r="AS114" s="30">
        <v>29630</v>
      </c>
      <c r="AT114" s="13" t="str">
        <f t="shared" si="98"/>
        <v xml:space="preserve"> </v>
      </c>
      <c r="AU114" s="13">
        <f t="shared" si="99"/>
        <v>0</v>
      </c>
      <c r="AV114" s="29">
        <f>AV115+AV116</f>
        <v>0</v>
      </c>
      <c r="AW114" s="29">
        <f>AW115+AW116</f>
        <v>0</v>
      </c>
      <c r="AX114" s="30">
        <v>52662640.089999989</v>
      </c>
      <c r="AY114" s="13" t="str">
        <f t="shared" si="148"/>
        <v xml:space="preserve"> </v>
      </c>
      <c r="AZ114" s="13">
        <f t="shared" si="149"/>
        <v>0</v>
      </c>
      <c r="BA114" s="29">
        <f>BA115+BA116</f>
        <v>0</v>
      </c>
      <c r="BB114" s="29">
        <f>BB115+BB116</f>
        <v>0</v>
      </c>
      <c r="BC114" s="30">
        <v>6421664.2300000004</v>
      </c>
      <c r="BD114" s="13" t="str">
        <f t="shared" si="100"/>
        <v xml:space="preserve"> </v>
      </c>
      <c r="BE114" s="13">
        <f t="shared" si="101"/>
        <v>0</v>
      </c>
      <c r="BF114" s="29">
        <f>BF115+BF116</f>
        <v>0</v>
      </c>
      <c r="BG114" s="29">
        <f>BG115+BG116</f>
        <v>0</v>
      </c>
      <c r="BH114" s="30">
        <v>5806338.1099999985</v>
      </c>
      <c r="BI114" s="13" t="str">
        <f t="shared" si="102"/>
        <v xml:space="preserve"> </v>
      </c>
      <c r="BJ114" s="13">
        <f t="shared" si="103"/>
        <v>0</v>
      </c>
      <c r="BK114" s="29">
        <f>BK115+BK116</f>
        <v>0</v>
      </c>
      <c r="BL114" s="29">
        <f>BL115+BL116</f>
        <v>0</v>
      </c>
      <c r="BM114" s="30">
        <v>3949263.72</v>
      </c>
      <c r="BN114" s="13" t="str">
        <f t="shared" si="104"/>
        <v xml:space="preserve"> </v>
      </c>
      <c r="BO114" s="13">
        <f t="shared" si="105"/>
        <v>0</v>
      </c>
      <c r="BP114" s="29">
        <f>BP115+BP116</f>
        <v>0</v>
      </c>
      <c r="BQ114" s="29">
        <f>BQ115+BQ116</f>
        <v>0</v>
      </c>
      <c r="BR114" s="30">
        <v>751841.08</v>
      </c>
      <c r="BS114" s="13" t="str">
        <f t="shared" si="106"/>
        <v xml:space="preserve"> </v>
      </c>
      <c r="BT114" s="13">
        <f t="shared" si="107"/>
        <v>0</v>
      </c>
      <c r="BU114" s="29">
        <f>BU115+BU116</f>
        <v>0</v>
      </c>
      <c r="BV114" s="29">
        <f>BV115+BV116</f>
        <v>0</v>
      </c>
      <c r="BW114" s="30">
        <v>5539721.9100000001</v>
      </c>
      <c r="BX114" s="13" t="str">
        <f t="shared" si="108"/>
        <v xml:space="preserve"> </v>
      </c>
      <c r="BY114" s="13">
        <f t="shared" si="109"/>
        <v>0</v>
      </c>
      <c r="BZ114" s="29">
        <f>BZ115+BZ116</f>
        <v>0</v>
      </c>
      <c r="CA114" s="29">
        <f>CA115+CA116</f>
        <v>0</v>
      </c>
      <c r="CB114" s="30">
        <v>7935997.9900000002</v>
      </c>
      <c r="CC114" s="13" t="str">
        <f t="shared" si="110"/>
        <v xml:space="preserve"> </v>
      </c>
      <c r="CD114" s="13">
        <f t="shared" si="111"/>
        <v>0</v>
      </c>
      <c r="CE114" s="29">
        <f>CE115+CE116</f>
        <v>0</v>
      </c>
      <c r="CF114" s="29">
        <f>CF115+CF116</f>
        <v>0</v>
      </c>
      <c r="CG114" s="30">
        <v>5623394.1799999997</v>
      </c>
      <c r="CH114" s="13" t="str">
        <f t="shared" si="112"/>
        <v xml:space="preserve"> </v>
      </c>
      <c r="CI114" s="13">
        <f t="shared" si="113"/>
        <v>0</v>
      </c>
      <c r="CJ114" s="29">
        <f>CJ115+CJ116</f>
        <v>0</v>
      </c>
      <c r="CK114" s="29">
        <f>CK115+CK116</f>
        <v>0</v>
      </c>
      <c r="CL114" s="30">
        <v>11148753.33</v>
      </c>
      <c r="CM114" s="13" t="str">
        <f t="shared" si="114"/>
        <v xml:space="preserve"> </v>
      </c>
      <c r="CN114" s="13">
        <f t="shared" si="115"/>
        <v>0</v>
      </c>
      <c r="CO114" s="29">
        <f>CO115+CO116</f>
        <v>0</v>
      </c>
      <c r="CP114" s="29">
        <f>CP115+CP116</f>
        <v>0</v>
      </c>
      <c r="CQ114" s="30">
        <v>5727277.5099999998</v>
      </c>
      <c r="CR114" s="13" t="str">
        <f t="shared" si="116"/>
        <v xml:space="preserve"> </v>
      </c>
      <c r="CS114" s="13">
        <f t="shared" si="117"/>
        <v>0</v>
      </c>
      <c r="CT114" s="29">
        <f>CT115+CT116</f>
        <v>0</v>
      </c>
      <c r="CU114" s="29">
        <f>CU115+CU116</f>
        <v>0</v>
      </c>
      <c r="CV114" s="30">
        <v>5421475.8200000003</v>
      </c>
      <c r="CW114" s="13" t="str">
        <f t="shared" si="118"/>
        <v xml:space="preserve"> </v>
      </c>
      <c r="CX114" s="13">
        <f t="shared" si="119"/>
        <v>0</v>
      </c>
      <c r="CY114" s="29">
        <f>CY115+CY116</f>
        <v>0</v>
      </c>
      <c r="CZ114" s="29">
        <f>CZ115+CZ116</f>
        <v>0</v>
      </c>
      <c r="DA114" s="30">
        <v>260804.14</v>
      </c>
      <c r="DB114" s="13" t="str">
        <f t="shared" si="120"/>
        <v xml:space="preserve"> </v>
      </c>
      <c r="DC114" s="13">
        <f t="shared" si="121"/>
        <v>0</v>
      </c>
      <c r="DD114" s="29">
        <f>DD115+DD116</f>
        <v>0</v>
      </c>
      <c r="DE114" s="29">
        <f>DE115+DE116</f>
        <v>0</v>
      </c>
      <c r="DF114" s="30">
        <v>252384.22</v>
      </c>
      <c r="DG114" s="13" t="str">
        <f t="shared" si="122"/>
        <v xml:space="preserve"> </v>
      </c>
      <c r="DH114" s="13">
        <f t="shared" si="123"/>
        <v>0</v>
      </c>
      <c r="DI114" s="29">
        <f>DI115+DI116</f>
        <v>0</v>
      </c>
      <c r="DJ114" s="29">
        <f>DJ115+DJ116</f>
        <v>0</v>
      </c>
      <c r="DK114" s="30">
        <v>519828.70999999996</v>
      </c>
      <c r="DL114" s="13" t="str">
        <f t="shared" si="124"/>
        <v xml:space="preserve"> </v>
      </c>
      <c r="DM114" s="13">
        <f t="shared" si="125"/>
        <v>0</v>
      </c>
      <c r="DN114" s="29">
        <f>DN115+DN116</f>
        <v>0</v>
      </c>
      <c r="DO114" s="30">
        <v>137018.75999999998</v>
      </c>
      <c r="DP114" s="13" t="str">
        <f>IF(DN114=0," ",IF(DN114/DO114*100&gt;200,"св.200",DN114/DO114))</f>
        <v xml:space="preserve"> </v>
      </c>
      <c r="DQ114" s="29">
        <f>DQ115+DQ116</f>
        <v>0</v>
      </c>
      <c r="DR114" s="29">
        <f>DR115+DR116</f>
        <v>0</v>
      </c>
      <c r="DS114" s="30">
        <v>227708.13</v>
      </c>
      <c r="DT114" s="13" t="str">
        <f t="shared" si="126"/>
        <v xml:space="preserve"> </v>
      </c>
      <c r="DU114" s="13">
        <f t="shared" si="127"/>
        <v>0</v>
      </c>
      <c r="DV114" s="29">
        <f>DV115+DV116</f>
        <v>0</v>
      </c>
      <c r="DW114" s="29">
        <f>DW115+DW116</f>
        <v>0</v>
      </c>
      <c r="DX114" s="30">
        <v>3473400.4000000004</v>
      </c>
      <c r="DY114" s="13" t="str">
        <f t="shared" si="129"/>
        <v xml:space="preserve"> </v>
      </c>
      <c r="DZ114" s="13">
        <f t="shared" si="128"/>
        <v>0</v>
      </c>
    </row>
    <row r="115" spans="1:149" s="35" customFormat="1" ht="15.75" x14ac:dyDescent="0.25">
      <c r="A115" s="32"/>
      <c r="B115" s="33" t="s">
        <v>144</v>
      </c>
      <c r="C115" s="34">
        <f>C7+C8+C13+C19+C25+C33+C40+C46+C52+C56+C57+C62+C68+C73+C80+C87+C94+C103+C110</f>
        <v>1771851355.6199996</v>
      </c>
      <c r="D115" s="34">
        <f>D7+D8+D13+D19+D25+D33+D40+D46+D52+D56+D57+D62+D68+D73+D80+D87+D94+D103+D110</f>
        <v>791977343.73000002</v>
      </c>
      <c r="E115" s="34">
        <v>672788886.85000002</v>
      </c>
      <c r="F115" s="13">
        <f t="shared" si="144"/>
        <v>0.44697730496296301</v>
      </c>
      <c r="G115" s="13">
        <f>IF(E115=0," ",IF(D115/E115*100&gt;200,"св.200",D115/E115))</f>
        <v>1.1771558050520732</v>
      </c>
      <c r="H115" s="34">
        <f>H7+H8+H13+H19+H25+H33+H40+H46+H52+H56+H57+H62+H68+H73+H80+H87+H94+H103+H110</f>
        <v>0</v>
      </c>
      <c r="I115" s="34">
        <f>I7+I8+I13+I19+I25+I33+I40+I46+I52+I56+I57+I62+I68+I73+I80+I87+I94+I103+I110</f>
        <v>0</v>
      </c>
      <c r="J115" s="34">
        <v>642138287.04999983</v>
      </c>
      <c r="K115" s="13" t="str">
        <f t="shared" si="146"/>
        <v xml:space="preserve"> </v>
      </c>
      <c r="L115" s="13">
        <f t="shared" si="147"/>
        <v>0</v>
      </c>
      <c r="M115" s="34">
        <f>M7+M8+M13+M19+M25+M33+M40+M46+M52+M56+M57+M62+M68+M73+M80+M87+M94+M103+M110</f>
        <v>1450643061.1500001</v>
      </c>
      <c r="N115" s="34">
        <f>N7+N8+N13+N19+N25+N33+N40+N46+N52+N56+N57+N62+N68+N73+N80+N87+N94+N103+N110</f>
        <v>688244741.97000003</v>
      </c>
      <c r="O115" s="34">
        <v>583597947.66000009</v>
      </c>
      <c r="P115" s="13">
        <f t="shared" si="86"/>
        <v>0.47444113607408889</v>
      </c>
      <c r="Q115" s="13">
        <f t="shared" si="87"/>
        <v>1.1793131636764536</v>
      </c>
      <c r="R115" s="34">
        <f>R7+R8+R13+R19+R25+R33+R40+R46+R52+R56+R57+R62+R68+R73+R80+R87+R94+R103+R110</f>
        <v>0</v>
      </c>
      <c r="S115" s="34">
        <f>S7+S8+S13+S19+S25+S33+S40+S46+S52+S56+S57+S62+S68+S73+S80+S87+S94+S103+S110</f>
        <v>0</v>
      </c>
      <c r="T115" s="34">
        <v>20033884.840000004</v>
      </c>
      <c r="U115" s="13" t="str">
        <f t="shared" si="88"/>
        <v xml:space="preserve"> </v>
      </c>
      <c r="V115" s="13">
        <f t="shared" si="89"/>
        <v>0</v>
      </c>
      <c r="W115" s="34">
        <f>W7+W8+W13+W19+W25+W33+W40+W46+W52+W56+W57+W62+W68+W73+W80+W87+W94+W103+W110</f>
        <v>0</v>
      </c>
      <c r="X115" s="34">
        <f>X7+X8+X13+X19+X25+X33+X40+X46+X52+X56+X57+X62+X68+X73+X80+X87+X94+X103+X110</f>
        <v>0</v>
      </c>
      <c r="Y115" s="34">
        <v>450087</v>
      </c>
      <c r="Z115" s="13" t="str">
        <f t="shared" si="90"/>
        <v xml:space="preserve"> </v>
      </c>
      <c r="AA115" s="13">
        <f t="shared" si="91"/>
        <v>0</v>
      </c>
      <c r="AB115" s="34">
        <f>AB7+AB8+AB13+AB19+AB25+AB33+AB40+AB46+AB52+AB56+AB57+AB62+AB68+AB73+AB80+AB87+AB94+AB103+AB110</f>
        <v>0</v>
      </c>
      <c r="AC115" s="34">
        <f>AC7+AC8+AC13+AC19+AC25+AC33+AC40+AC46+AC52+AC56+AC57+AC62+AC68+AC73+AC80+AC87+AC94+AC103+AC110</f>
        <v>0</v>
      </c>
      <c r="AD115" s="34">
        <v>319984.5</v>
      </c>
      <c r="AE115" s="13" t="str">
        <f t="shared" si="92"/>
        <v xml:space="preserve"> </v>
      </c>
      <c r="AF115" s="13">
        <f t="shared" si="93"/>
        <v>0</v>
      </c>
      <c r="AG115" s="34">
        <f>AG7+AG8+AG13+AG19+AG25+AG33+AG40+AG46+AG52+AG56+AG57+AG62+AG68+AG73+AG80+AG87+AG94+AG103+AG110</f>
        <v>41054000</v>
      </c>
      <c r="AH115" s="34">
        <f>AH7+AH8+AH13+AH19+AH25+AH33+AH40+AH46+AH52+AH56+AH57+AH62+AH68+AH73+AH80+AH87+AH94+AH103+AH110</f>
        <v>6529313.5000000009</v>
      </c>
      <c r="AI115" s="34">
        <v>4157128.3800000008</v>
      </c>
      <c r="AJ115" s="13">
        <f t="shared" si="94"/>
        <v>0.15904207872558096</v>
      </c>
      <c r="AK115" s="13">
        <f t="shared" si="95"/>
        <v>1.5706307102307964</v>
      </c>
      <c r="AL115" s="34">
        <f>AL7+AL8+AL13+AL19+AL25+AL33+AL40+AL46+AL52+AL56+AL57+AL62+AL68+AL73+AL80+AL87+AL94+AL103+AL110</f>
        <v>76460085</v>
      </c>
      <c r="AM115" s="34">
        <f>AM7+AM8+AM13+AM19+AM25+AM33+AM40+AM46+AM52+AM56+AM57+AM62+AM68+AM73+AM80+AM87+AM94+AM103+AM110</f>
        <v>31800002.579999998</v>
      </c>
      <c r="AN115" s="34">
        <v>33578804.670000002</v>
      </c>
      <c r="AO115" s="13">
        <f t="shared" si="96"/>
        <v>0.41590331190450547</v>
      </c>
      <c r="AP115" s="13">
        <f t="shared" si="97"/>
        <v>0.94702604492680997</v>
      </c>
      <c r="AQ115" s="34">
        <f>AQ7+AQ8+AQ13+AQ19+AQ25+AQ33+AQ40+AQ46+AQ52+AQ56+AQ57+AQ62+AQ68+AQ73+AQ80+AQ87+AQ94+AQ103+AQ110</f>
        <v>0</v>
      </c>
      <c r="AR115" s="34">
        <f>AR7+AR8+AR13+AR19+AR25+AR33+AR40+AR46+AR52+AR56+AR57+AR62+AR68+AR73+AR80+AR87+AR94+AR103+AR110</f>
        <v>0</v>
      </c>
      <c r="AS115" s="34">
        <v>450</v>
      </c>
      <c r="AT115" s="13" t="str">
        <f t="shared" si="98"/>
        <v xml:space="preserve"> </v>
      </c>
      <c r="AU115" s="13">
        <f t="shared" si="99"/>
        <v>0</v>
      </c>
      <c r="AV115" s="34">
        <f>AV7+AV8+AV13+AV19+AV25+AV33+AV40+AV46+AV52+AV56+AV57+AV62+AV68+AV73+AV80+AV87+AV94+AV103+AV110</f>
        <v>0</v>
      </c>
      <c r="AW115" s="34">
        <f>AW7+AW8+AW13+AW19+AW25+AW33+AW40+AW46+AW52+AW56+AW57+AW62+AW68+AW73+AW80+AW87+AW94+AW103+AW110</f>
        <v>0</v>
      </c>
      <c r="AX115" s="34">
        <v>30650599.799999993</v>
      </c>
      <c r="AY115" s="13" t="str">
        <f t="shared" si="148"/>
        <v xml:space="preserve"> </v>
      </c>
      <c r="AZ115" s="13">
        <f t="shared" si="149"/>
        <v>0</v>
      </c>
      <c r="BA115" s="34">
        <f>BA7+BA8+BA13+BA19+BA25+BA33+BA40+BA46+BA52+BA56+BA57+BA62+BA68+BA73+BA80+BA87+BA94+BA103+BA110</f>
        <v>0</v>
      </c>
      <c r="BB115" s="34">
        <f>BB7+BB8+BB13+BB19+BB25+BB33+BB40+BB46+BB52+BB56+BB57+BB62+BB68+BB73+BB80+BB87+BB94+BB103+BB110</f>
        <v>0</v>
      </c>
      <c r="BC115" s="34">
        <v>6261291.7400000002</v>
      </c>
      <c r="BD115" s="13" t="str">
        <f t="shared" si="100"/>
        <v xml:space="preserve"> </v>
      </c>
      <c r="BE115" s="13">
        <f t="shared" si="101"/>
        <v>0</v>
      </c>
      <c r="BF115" s="34">
        <f>BF7+BF8+BF13+BF19+BF25+BF33+BF40+BF46+BF52+BF56+BF57+BF62+BF68+BF73+BF80+BF87+BF94+BF103+BF110</f>
        <v>0</v>
      </c>
      <c r="BG115" s="34">
        <f>BG7+BG8+BG13+BG19+BG25+BG33+BG40+BG46+BG52+BG56+BG57+BG62+BG68+BG73+BG80+BG87+BG94+BG103+BG110</f>
        <v>0</v>
      </c>
      <c r="BH115" s="34">
        <v>309660.45</v>
      </c>
      <c r="BI115" s="13" t="str">
        <f t="shared" si="102"/>
        <v xml:space="preserve"> </v>
      </c>
      <c r="BJ115" s="13">
        <f t="shared" si="103"/>
        <v>0</v>
      </c>
      <c r="BK115" s="34">
        <f>BK7+BK8+BK13+BK19+BK25+BK33+BK40+BK46+BK52+BK56+BK57+BK62+BK68+BK73+BK80+BK87+BK94+BK103+BK110</f>
        <v>0</v>
      </c>
      <c r="BL115" s="34">
        <f>BL7+BL8+BL13+BL19+BL25+BL33+BL40+BL46+BL52+BL56+BL57+BL62+BL68+BL73+BL80+BL87+BL94+BL103+BL110</f>
        <v>0</v>
      </c>
      <c r="BM115" s="34">
        <v>2390129.85</v>
      </c>
      <c r="BN115" s="13" t="str">
        <f t="shared" si="104"/>
        <v xml:space="preserve"> </v>
      </c>
      <c r="BO115" s="13">
        <f t="shared" si="105"/>
        <v>0</v>
      </c>
      <c r="BP115" s="34">
        <f>BP7+BP8+BP13+BP19+BP25+BP33+BP40+BP46+BP52+BP56+BP57+BP62+BP68+BP73+BP80+BP87+BP94+BP103+BP110</f>
        <v>0</v>
      </c>
      <c r="BQ115" s="34">
        <f>BQ7+BQ8+BQ13+BQ19+BQ25+BQ33+BQ40+BQ46+BQ52+BQ56+BQ57+BQ62+BQ68+BQ73+BQ80+BQ87+BQ94+BQ103+BQ110</f>
        <v>0</v>
      </c>
      <c r="BR115" s="34">
        <v>588990.46</v>
      </c>
      <c r="BS115" s="13" t="str">
        <f t="shared" si="106"/>
        <v xml:space="preserve"> </v>
      </c>
      <c r="BT115" s="13">
        <f t="shared" si="107"/>
        <v>0</v>
      </c>
      <c r="BU115" s="34">
        <f>BU7+BU8+BU13+BU19+BU25+BU33+BU40+BU46+BU52+BU56+BU57+BU62+BU68+BU73+BU80+BU87+BU94+BU103+BU110</f>
        <v>0</v>
      </c>
      <c r="BV115" s="34">
        <f>BV7+BV8+BV13+BV19+BV25+BV33+BV40+BV46+BV52+BV56+BV57+BV62+BV68+BV73+BV80+BV87+BV94+BV103+BV110</f>
        <v>0</v>
      </c>
      <c r="BW115" s="34">
        <v>5066800.1500000004</v>
      </c>
      <c r="BX115" s="13" t="str">
        <f t="shared" si="108"/>
        <v xml:space="preserve"> </v>
      </c>
      <c r="BY115" s="13">
        <f t="shared" si="109"/>
        <v>0</v>
      </c>
      <c r="BZ115" s="34">
        <f>BZ7+BZ8+BZ13+BZ19+BZ25+BZ33+BZ40+BZ46+BZ52+BZ56+BZ57+BZ62+BZ68+BZ73+BZ80+BZ87+BZ94+BZ103+BZ110</f>
        <v>0</v>
      </c>
      <c r="CA115" s="34">
        <f>CA7+CA8+CA13+CA19+CA25+CA33+CA40+CA46+CA52+CA56+CA57+CA62+CA68+CA73+CA80+CA87+CA94+CA103+CA110</f>
        <v>0</v>
      </c>
      <c r="CB115" s="34">
        <v>5987610.9699999997</v>
      </c>
      <c r="CC115" s="13" t="str">
        <f t="shared" si="110"/>
        <v xml:space="preserve"> </v>
      </c>
      <c r="CD115" s="13">
        <f t="shared" si="111"/>
        <v>0</v>
      </c>
      <c r="CE115" s="34">
        <f>CE7+CE8+CE13+CE19+CE25+CE33+CE40+CE46+CE52+CE56+CE57+CE62+CE68+CE73+CE80+CE87+CE94+CE103+CE110</f>
        <v>0</v>
      </c>
      <c r="CF115" s="34">
        <f>CF7+CF8+CF13+CF19+CF25+CF33+CF40+CF46+CF52+CF56+CF57+CF62+CF68+CF73+CF80+CF87+CF94+CF103+CF110</f>
        <v>0</v>
      </c>
      <c r="CG115" s="34">
        <v>1981128.16</v>
      </c>
      <c r="CH115" s="13" t="str">
        <f t="shared" si="112"/>
        <v xml:space="preserve"> </v>
      </c>
      <c r="CI115" s="13">
        <f t="shared" si="113"/>
        <v>0</v>
      </c>
      <c r="CJ115" s="34">
        <f>CJ7+CJ8+CJ13+CJ19+CJ25+CJ33+CJ40+CJ46+CJ52+CJ56+CJ57+CJ62+CJ68+CJ73+CJ80+CJ87+CJ94+CJ103+CJ110</f>
        <v>0</v>
      </c>
      <c r="CK115" s="34">
        <f>CK7+CK8+CK13+CK19+CK25+CK33+CK40+CK46+CK52+CK56+CK57+CK62+CK68+CK73+CK80+CK87+CK94+CK103+CK110</f>
        <v>0</v>
      </c>
      <c r="CL115" s="34">
        <v>6238638.5</v>
      </c>
      <c r="CM115" s="13" t="str">
        <f t="shared" si="114"/>
        <v xml:space="preserve"> </v>
      </c>
      <c r="CN115" s="13">
        <f t="shared" si="115"/>
        <v>0</v>
      </c>
      <c r="CO115" s="34">
        <f>CO7+CO8+CO13+CO19+CO25+CO33+CO40+CO46+CO52+CO56+CO57+CO62+CO68+CO73+CO80+CO87+CO94+CO103+CO110</f>
        <v>0</v>
      </c>
      <c r="CP115" s="34">
        <f>CP7+CP8+CP13+CP19+CP25+CP33+CP40+CP46+CP52+CP56+CP57+CP62+CP68+CP73+CP80+CP87+CP94+CP103+CP110</f>
        <v>0</v>
      </c>
      <c r="CQ115" s="34">
        <v>5727277.5099999998</v>
      </c>
      <c r="CR115" s="13" t="str">
        <f t="shared" si="116"/>
        <v xml:space="preserve"> </v>
      </c>
      <c r="CS115" s="13">
        <f t="shared" si="117"/>
        <v>0</v>
      </c>
      <c r="CT115" s="34">
        <f>CT7+CT8+CT13+CT19+CT25+CT33+CT40+CT46+CT52+CT56+CT57+CT62+CT68+CT73+CT80+CT87+CT94+CT103+CT110</f>
        <v>0</v>
      </c>
      <c r="CU115" s="34">
        <f>CU7+CU8+CU13+CU19+CU25+CU33+CU40+CU46+CU52+CU56+CU57+CU62+CU68+CU73+CU80+CU87+CU94+CU103+CU110</f>
        <v>0</v>
      </c>
      <c r="CV115" s="34">
        <v>511360.99</v>
      </c>
      <c r="CW115" s="13" t="str">
        <f t="shared" si="118"/>
        <v xml:space="preserve"> </v>
      </c>
      <c r="CX115" s="13">
        <f t="shared" si="119"/>
        <v>0</v>
      </c>
      <c r="CY115" s="34">
        <f>CY7+CY8+CY13+CY19+CY25+CY33+CY40+CY46+CY52+CY56+CY57+CY62+CY68+CY73+CY80+CY87+CY94+CY103+CY110</f>
        <v>0</v>
      </c>
      <c r="CZ115" s="34">
        <f>CZ7+CZ8+CZ13+CZ19+CZ25+CZ33+CZ40+CZ46+CZ52+CZ56+CZ57+CZ62+CZ68+CZ73+CZ80+CZ87+CZ94+CZ103+CZ110</f>
        <v>0</v>
      </c>
      <c r="DA115" s="34">
        <v>260804.14</v>
      </c>
      <c r="DB115" s="13" t="str">
        <f t="shared" si="120"/>
        <v xml:space="preserve"> </v>
      </c>
      <c r="DC115" s="13">
        <f t="shared" si="121"/>
        <v>0</v>
      </c>
      <c r="DD115" s="34">
        <f>DD7+DD8+DD13+DD19+DD25+DD33+DD40+DD46+DD52+DD56+DD57+DD62+DD68+DD73+DD80+DD87+DD94+DD103+DD110</f>
        <v>0</v>
      </c>
      <c r="DE115" s="34">
        <f>DE7+DE8+DE13+DE19+DE25+DE33+DE40+DE46+DE52+DE56+DE57+DE62+DE68+DE73+DE80+DE87+DE94+DE103+DE110</f>
        <v>0</v>
      </c>
      <c r="DF115" s="34">
        <v>252384.22</v>
      </c>
      <c r="DG115" s="13" t="str">
        <f t="shared" si="122"/>
        <v xml:space="preserve"> </v>
      </c>
      <c r="DH115" s="13">
        <f t="shared" si="123"/>
        <v>0</v>
      </c>
      <c r="DI115" s="34">
        <f>DI7+DI8+DI13+DI19+DI25+DI33+DI40+DI46+DI52+DI56+DI57+DI62+DI68+DI73+DI80+DI87+DI94+DI103+DI110</f>
        <v>0</v>
      </c>
      <c r="DJ115" s="34">
        <f>DJ7+DJ8+DJ13+DJ19+DJ25+DJ33+DJ40+DJ46+DJ52+DJ56+DJ57+DJ62+DJ68+DJ73+DJ80+DJ87+DJ94+DJ103+DJ110</f>
        <v>0</v>
      </c>
      <c r="DK115" s="34">
        <v>277493.84999999998</v>
      </c>
      <c r="DL115" s="13" t="str">
        <f t="shared" si="124"/>
        <v xml:space="preserve"> </v>
      </c>
      <c r="DM115" s="13">
        <f t="shared" si="125"/>
        <v>0</v>
      </c>
      <c r="DN115" s="34">
        <f>DN7+DN8+DN13+DN19+DN25+DN33+DN40+DN46+DN52+DN56+DN57+DN62+DN68+DN73+DN80+DN87+DN94+DN103+DN110</f>
        <v>0</v>
      </c>
      <c r="DO115" s="34">
        <v>7223.81</v>
      </c>
      <c r="DP115" s="13" t="str">
        <f>IF(DN115=0," ",IF(DN115/DO115*100&gt;200,"св.200",DN115/DO115))</f>
        <v xml:space="preserve"> </v>
      </c>
      <c r="DQ115" s="34">
        <f>DQ7+DQ8+DQ13+DQ19+DQ25+DQ33+DQ40+DQ46+DQ52+DQ56+DQ57+DQ62+DQ68+DQ73+DQ80+DQ87+DQ94+DQ103+DQ110</f>
        <v>0</v>
      </c>
      <c r="DR115" s="34">
        <f>DR7+DR8+DR13+DR19+DR25+DR33+DR40+DR46+DR52+DR56+DR57+DR62+DR68+DR73+DR80+DR87+DR94+DR103+DR110</f>
        <v>0</v>
      </c>
      <c r="DS115" s="34">
        <v>74638.289999999994</v>
      </c>
      <c r="DT115" s="13" t="str">
        <f t="shared" si="126"/>
        <v xml:space="preserve"> </v>
      </c>
      <c r="DU115" s="13">
        <f t="shared" si="127"/>
        <v>0</v>
      </c>
      <c r="DV115" s="34">
        <f>DV7+DV8+DV13+DV19+DV25+DV33+DV40+DV46+DV52+DV56+DV57+DV62+DV68+DV73+DV80+DV87+DV94+DV103+DV110</f>
        <v>0</v>
      </c>
      <c r="DW115" s="34">
        <f>DW7+DW8+DW13+DW19+DW25+DW33+DW40+DW46+DW52+DW56+DW57+DW62+DW68+DW73+DW80+DW87+DW94+DW103+DW110</f>
        <v>0</v>
      </c>
      <c r="DX115" s="34">
        <v>953805.2100000002</v>
      </c>
      <c r="DY115" s="13" t="str">
        <f t="shared" si="129"/>
        <v xml:space="preserve"> </v>
      </c>
      <c r="DZ115" s="13">
        <f t="shared" si="128"/>
        <v>0</v>
      </c>
    </row>
    <row r="116" spans="1:149" s="35" customFormat="1" ht="15.75" customHeight="1" collapsed="1" x14ac:dyDescent="0.25">
      <c r="A116" s="32"/>
      <c r="B116" s="36" t="s">
        <v>145</v>
      </c>
      <c r="C116" s="34">
        <f>SUM(C9:C11,C14:C17,C20:C23,C26:C31,C34:C38,C41:C44,C47:C50,C53:C54,C58:C60,C63:C66,C69:C71,C74:C78,C81:C85,C88:C92,C95:C101,C104:C108,C111:C113)</f>
        <v>171050462.72999999</v>
      </c>
      <c r="D116" s="34">
        <f>SUM(D9:D11,D14:D17,D20:D23,D26:D31,D34:D38,D41:D44,D47:D50,D53:D54,D58:D60,D63:D66,D69:D71,D74:D78,D81:D85,D88:D92,D95:D101,D104:D108,D111:D113)</f>
        <v>66679764.43</v>
      </c>
      <c r="E116" s="34">
        <v>73767142.939999983</v>
      </c>
      <c r="F116" s="13">
        <f t="shared" si="144"/>
        <v>0.38982510404109683</v>
      </c>
      <c r="G116" s="13">
        <f>IF(E116=0," ",IF(D116/E116*100&gt;200,"св.200",D116/E116))</f>
        <v>0.90392228534912022</v>
      </c>
      <c r="H116" s="34">
        <f>SUM(H9:H11,H14:H17,H20:H23,H26:H31,H34:H38,H41:H44,H47:H50,H53:H54,H58:H60,H63:H66,H69:H71,H74:H78,H81:H85,H88:H92,H95:H101,H104:H108,H111:H113)</f>
        <v>0</v>
      </c>
      <c r="I116" s="34">
        <f>SUM(I9:I11,I14:I17,I20:I23,I26:I31,I34:I38,I41:I44,I47:I50,I53:I54,I58:I60,I63:I66,I69:I71,I74:I78,I81:I85,I88:I92,I95:I101,I104:I108,I111:I113)</f>
        <v>0</v>
      </c>
      <c r="J116" s="34">
        <v>51755102.649999991</v>
      </c>
      <c r="K116" s="13" t="str">
        <f t="shared" si="146"/>
        <v xml:space="preserve"> </v>
      </c>
      <c r="L116" s="13">
        <f t="shared" si="147"/>
        <v>0</v>
      </c>
      <c r="M116" s="34">
        <f>SUM(M9:M11,M14:M17,M20:M23,M26:M31,M34:M38,M41:M44,M47:M50,M53:M54,M58:M60,M63:M66,M69:M71,M74:M78,M81:M85,M88:M92,M95:M101,M104:M108,M111:M113)</f>
        <v>57482159.830000006</v>
      </c>
      <c r="N116" s="34">
        <f>SUM(N9:N11,N14:N17,N20:N23,N26:N31,N34:N38,N41:N44,N47:N50,N53:N54,N58:N60,N63:N66,N69:N71,N74:N78,N81:N85,N88:N92,N95:N101,N104:N108,N111:N113)</f>
        <v>27495417.04999999</v>
      </c>
      <c r="O116" s="34">
        <v>23457345.139999993</v>
      </c>
      <c r="P116" s="13">
        <f t="shared" si="86"/>
        <v>0.47832957445085594</v>
      </c>
      <c r="Q116" s="13">
        <f t="shared" si="87"/>
        <v>1.1721453082563118</v>
      </c>
      <c r="R116" s="34">
        <f>SUM(R9:R11,R14:R17,R20:R23,R26:R31,R34:R38,R41:R44,R47:R50,R53:R54,R58:R60,R63:R66,R69:R71,R74:R78,R81:R85,R88:R92,R95:R101,R104:R108,R111:R113)</f>
        <v>0</v>
      </c>
      <c r="S116" s="34">
        <f>SUM(S9:S11,S14:S17,S20:S23,S26:S31,S34:S38,S41:S44,S47:S50,S53:S54,S58:S60,S63:S66,S69:S71,S74:S78,S81:S85,S88:S92,S95:S101,S104:S108,S111:S113)</f>
        <v>0</v>
      </c>
      <c r="T116" s="34">
        <v>0</v>
      </c>
      <c r="U116" s="13" t="str">
        <f t="shared" si="88"/>
        <v xml:space="preserve"> </v>
      </c>
      <c r="V116" s="13" t="str">
        <f t="shared" si="89"/>
        <v xml:space="preserve"> </v>
      </c>
      <c r="W116" s="34">
        <f>SUM(W9:W11,W14:W17,W20:W23,W26:W31,W34:W38,W41:W44,W47:W50,W53:W54,W58:W60,W63:W66,W69:W71,W74:W78,W81:W85,W88:W92,W95:W101,W104:W108,W111:W113)</f>
        <v>0</v>
      </c>
      <c r="X116" s="34">
        <f>SUM(X9:X11,X14:X17,X20:X23,X26:X31,X34:X38,X41:X44,X47:X50,X53:X54,X58:X60,X63:X66,X69:X71,X74:X78,X81:X85,X88:X92,X95:X101,X104:X108,X111:X113)</f>
        <v>0</v>
      </c>
      <c r="Y116" s="34">
        <v>0</v>
      </c>
      <c r="Z116" s="13" t="str">
        <f t="shared" si="90"/>
        <v xml:space="preserve"> </v>
      </c>
      <c r="AA116" s="13" t="str">
        <f t="shared" si="91"/>
        <v xml:space="preserve"> </v>
      </c>
      <c r="AB116" s="34">
        <f>SUM(AB9:AB11,AB14:AB17,AB20:AB23,AB26:AB31,AB34:AB38,AB41:AB44,AB47:AB50,AB53:AB54,AB58:AB60,AB63:AB66,AB69:AB71,AB74:AB78,AB81:AB85,AB88:AB92,AB95:AB101,AB104:AB108,AB111:AB113)</f>
        <v>0</v>
      </c>
      <c r="AC116" s="34">
        <f>SUM(AC9:AC11,AC14:AC17,AC20:AC23,AC26:AC31,AC34:AC38,AC41:AC44,AC47:AC50,AC53:AC54,AC58:AC60,AC63:AC66,AC69:AC71,AC74:AC78,AC81:AC85,AC88:AC92,AC95:AC101,AC104:AC108,AC111:AC113)</f>
        <v>0</v>
      </c>
      <c r="AD116" s="34">
        <v>6363593.8200000003</v>
      </c>
      <c r="AE116" s="13" t="str">
        <f t="shared" si="92"/>
        <v xml:space="preserve"> </v>
      </c>
      <c r="AF116" s="13">
        <f t="shared" si="93"/>
        <v>0</v>
      </c>
      <c r="AG116" s="34">
        <f>SUM(AG9:AG11,AG14:AG17,AG20:AG23,AG26:AG31,AG34:AG38,AG41:AG44,AG47:AG50,AG53:AG54,AG58:AG60,AG63:AG66,AG69:AG71,AG74:AG78,AG81:AG85,AG88:AG92,AG95:AG101,AG104:AG108,AG111:AG113)</f>
        <v>15477000</v>
      </c>
      <c r="AH116" s="34">
        <f>SUM(AH9:AH11,AH14:AH17,AH20:AH23,AH26:AH31,AH34:AH38,AH41:AH44,AH47:AH50,AH53:AH54,AH58:AH60,AH63:AH66,AH69:AH71,AH74:AH78,AH81:AH85,AH88:AH92,AH95:AH101,AH104:AH108,AH111:AH113)</f>
        <v>2010775.2400000005</v>
      </c>
      <c r="AI116" s="34">
        <v>2549178.4299999997</v>
      </c>
      <c r="AJ116" s="13">
        <f t="shared" si="94"/>
        <v>0.12992021968081671</v>
      </c>
      <c r="AK116" s="13">
        <f t="shared" si="95"/>
        <v>0.78879344667921136</v>
      </c>
      <c r="AL116" s="34">
        <f>SUM(AL9:AL11,AL14:AL17,AL20:AL23,AL26:AL31,AL34:AL38,AL41:AL44,AL47:AL50,AL53:AL54,AL58:AL60,AL63:AL66,AL69:AL71,AL74:AL78,AL81:AL85,AL88:AL92,AL95:AL101,AL104:AL108,AL111:AL113)</f>
        <v>63717912.890000001</v>
      </c>
      <c r="AM116" s="34">
        <f>SUM(AM9:AM11,AM14:AM17,AM20:AM23,AM26:AM31,AM34:AM38,AM41:AM44,AM47:AM50,AM53:AM54,AM58:AM60,AM63:AM66,AM69:AM71,AM74:AM78,AM81:AM85,AM88:AM92,AM95:AM101,AM104:AM108,AM111:AM113)</f>
        <v>19677403.869999997</v>
      </c>
      <c r="AN116" s="34">
        <v>19355805.260000002</v>
      </c>
      <c r="AO116" s="13">
        <f t="shared" si="96"/>
        <v>0.30882059655610916</v>
      </c>
      <c r="AP116" s="13">
        <f t="shared" si="97"/>
        <v>1.0166150984513467</v>
      </c>
      <c r="AQ116" s="34">
        <f>SUM(AQ9:AQ11,AQ14:AQ17,AQ20:AQ23,AQ26:AQ31,AQ34:AQ38,AQ41:AQ44,AQ47:AQ50,AQ53:AQ54,AQ58:AQ60,AQ63:AQ66,AQ69:AQ71,AQ74:AQ78,AQ81:AQ85,AQ88:AQ92,AQ95:AQ101,AQ104:AQ108,AQ111:AQ113)</f>
        <v>0</v>
      </c>
      <c r="AR116" s="34">
        <f>SUM(AR9:AR11,AR14:AR17,AR20:AR23,AR26:AR31,AR34:AR38,AR41:AR44,AR47:AR50,AR53:AR54,AR58:AR60,AR63:AR66,AR69:AR71,AR74:AR78,AR81:AR85,AR88:AR92,AR95:AR101,AR104:AR108,AR111:AR113)</f>
        <v>0</v>
      </c>
      <c r="AS116" s="34">
        <v>29180</v>
      </c>
      <c r="AT116" s="13" t="str">
        <f t="shared" si="98"/>
        <v xml:space="preserve"> </v>
      </c>
      <c r="AU116" s="13">
        <f t="shared" si="99"/>
        <v>0</v>
      </c>
      <c r="AV116" s="34">
        <f>SUM(AV9:AV11,AV14:AV17,AV20:AV23,AV26:AV31,AV34:AV38,AV41:AV44,AV47:AV50,AV53:AV54,AV58:AV60,AV63:AV66,AV69:AV71,AV74:AV78,AV81:AV85,AV88:AV92,AV95:AV101,AV104:AV108,AV111:AV113)</f>
        <v>0</v>
      </c>
      <c r="AW116" s="34">
        <f>SUM(AW9:AW11,AW14:AW17,AW20:AW23,AW26:AW31,AW34:AW38,AW41:AW44,AW47:AW50,AW53:AW54,AW58:AW60,AW63:AW66,AW69:AW71,AW74:AW78,AW81:AW85,AW88:AW92,AW95:AW101,AW104:AW108,AW111:AW113)</f>
        <v>0</v>
      </c>
      <c r="AX116" s="34">
        <v>22012040.289999999</v>
      </c>
      <c r="AY116" s="13" t="str">
        <f t="shared" si="148"/>
        <v xml:space="preserve"> </v>
      </c>
      <c r="AZ116" s="13">
        <f t="shared" si="149"/>
        <v>0</v>
      </c>
      <c r="BA116" s="34">
        <f>SUM(BA9:BA11,BA14:BA17,BA20:BA23,BA26:BA31,BA34:BA38,BA41:BA44,BA47:BA50,BA53:BA54,BA58:BA60,BA63:BA66,BA69:BA71,BA74:BA78,BA81:BA85,BA88:BA92,BA95:BA101,BA104:BA108,BA111:BA113)</f>
        <v>0</v>
      </c>
      <c r="BB116" s="34">
        <f>SUM(BB9:BB11,BB14:BB17,BB20:BB23,BB26:BB31,BB34:BB38,BB41:BB44,BB47:BB50,BB53:BB54,BB58:BB60,BB63:BB66,BB69:BB71,BB74:BB78,BB81:BB85,BB88:BB92,BB95:BB101,BB104:BB108,BB111:BB113)</f>
        <v>0</v>
      </c>
      <c r="BC116" s="34">
        <v>160372.49</v>
      </c>
      <c r="BD116" s="13" t="str">
        <f t="shared" si="100"/>
        <v xml:space="preserve"> </v>
      </c>
      <c r="BE116" s="13">
        <f t="shared" si="101"/>
        <v>0</v>
      </c>
      <c r="BF116" s="34">
        <f>SUM(BF9:BF11,BF14:BF17,BF20:BF23,BF26:BF31,BF34:BF38,BF41:BF44,BF47:BF50,BF53:BF54,BF58:BF60,BF63:BF66,BF69:BF71,BF74:BF78,BF81:BF85,BF88:BF92,BF95:BF101,BF104:BF108,BF111:BF113)</f>
        <v>0</v>
      </c>
      <c r="BG116" s="34">
        <f>SUM(BG9:BG11,BG14:BG17,BG20:BG23,BG26:BG31,BG34:BG38,BG41:BG44,BG47:BG50,BG53:BG54,BG58:BG60,BG63:BG66,BG69:BG71,BG74:BG78,BG81:BG85,BG88:BG92,BG95:BG101,BG104:BG108,BG111:BG113)</f>
        <v>0</v>
      </c>
      <c r="BH116" s="34">
        <v>5496677.6599999983</v>
      </c>
      <c r="BI116" s="13" t="str">
        <f t="shared" si="102"/>
        <v xml:space="preserve"> </v>
      </c>
      <c r="BJ116" s="13">
        <f t="shared" si="103"/>
        <v>0</v>
      </c>
      <c r="BK116" s="34">
        <f>SUM(BK9:BK11,BK14:BK17,BK20:BK23,BK26:BK31,BK34:BK38,BK41:BK44,BK47:BK50,BK53:BK54,BK58:BK60,BK63:BK66,BK69:BK71,BK74:BK78,BK81:BK85,BK88:BK92,BK95:BK101,BK104:BK108,BK111:BK113)</f>
        <v>0</v>
      </c>
      <c r="BL116" s="34">
        <f>SUM(BL9:BL11,BL14:BL17,BL20:BL23,BL26:BL31,BL34:BL38,BL41:BL44,BL47:BL50,BL53:BL54,BL58:BL60,BL63:BL66,BL69:BL71,BL74:BL78,BL81:BL85,BL88:BL92,BL95:BL101,BL104:BL108,BL111:BL113)</f>
        <v>0</v>
      </c>
      <c r="BM116" s="34">
        <v>1559133.87</v>
      </c>
      <c r="BN116" s="13" t="str">
        <f t="shared" si="104"/>
        <v xml:space="preserve"> </v>
      </c>
      <c r="BO116" s="13">
        <f t="shared" si="105"/>
        <v>0</v>
      </c>
      <c r="BP116" s="34">
        <f>SUM(BP9:BP11,BP14:BP17,BP20:BP23,BP26:BP31,BP34:BP38,BP41:BP44,BP47:BP50,BP53:BP54,BP58:BP60,BP63:BP66,BP69:BP71,BP74:BP78,BP81:BP85,BP88:BP92,BP95:BP101,BP104:BP108,BP111:BP113)</f>
        <v>0</v>
      </c>
      <c r="BQ116" s="34">
        <f>SUM(BQ9:BQ11,BQ14:BQ17,BQ20:BQ23,BQ26:BQ31,BQ34:BQ38,BQ41:BQ44,BQ47:BQ50,BQ53:BQ54,BQ58:BQ60,BQ63:BQ66,BQ69:BQ71,BQ74:BQ78,BQ81:BQ85,BQ88:BQ92,BQ95:BQ101,BQ104:BQ108,BQ111:BQ113)</f>
        <v>0</v>
      </c>
      <c r="BR116" s="34">
        <v>162850.62</v>
      </c>
      <c r="BS116" s="13" t="str">
        <f t="shared" si="106"/>
        <v xml:space="preserve"> </v>
      </c>
      <c r="BT116" s="13">
        <f t="shared" si="107"/>
        <v>0</v>
      </c>
      <c r="BU116" s="34">
        <f>SUM(BU9:BU11,BU14:BU17,BU20:BU23,BU26:BU31,BU34:BU38,BU41:BU44,BU47:BU50,BU53:BU54,BU58:BU60,BU63:BU66,BU69:BU71,BU74:BU78,BU81:BU85,BU88:BU92,BU95:BU101,BU104:BU108,BU111:BU113)</f>
        <v>0</v>
      </c>
      <c r="BV116" s="34">
        <f>SUM(BV9:BV11,BV14:BV17,BV20:BV23,BV26:BV31,BV34:BV38,BV41:BV44,BV47:BV50,BV53:BV54,BV58:BV60,BV63:BV66,BV69:BV71,BV74:BV78,BV81:BV85,BV88:BV92,BV95:BV101,BV104:BV108,BV111:BV113)</f>
        <v>0</v>
      </c>
      <c r="BW116" s="34">
        <v>472921.75999999978</v>
      </c>
      <c r="BX116" s="13" t="str">
        <f t="shared" si="108"/>
        <v xml:space="preserve"> </v>
      </c>
      <c r="BY116" s="13">
        <f t="shared" si="109"/>
        <v>0</v>
      </c>
      <c r="BZ116" s="34">
        <f>SUM(BZ9:BZ11,BZ14:BZ17,BZ20:BZ23,BZ26:BZ31,BZ34:BZ38,BZ41:BZ44,BZ47:BZ50,BZ53:BZ54,BZ58:BZ60,BZ63:BZ66,BZ69:BZ71,BZ74:BZ78,BZ81:BZ85,BZ88:BZ92,BZ95:BZ101,BZ104:BZ108,BZ111:BZ113)</f>
        <v>0</v>
      </c>
      <c r="CA116" s="34">
        <f>SUM(CA9:CA11,CA14:CA17,CA20:CA23,CA26:CA31,CA34:CA38,CA41:CA44,CA47:CA50,CA53:CA54,CA58:CA60,CA63:CA66,CA69:CA71,CA74:CA78,CA81:CA85,CA88:CA92,CA95:CA101,CA104:CA108,CA111:CA113)</f>
        <v>0</v>
      </c>
      <c r="CB116" s="34">
        <v>1948387.0200000003</v>
      </c>
      <c r="CC116" s="13" t="str">
        <f t="shared" si="110"/>
        <v xml:space="preserve"> </v>
      </c>
      <c r="CD116" s="13">
        <f t="shared" si="111"/>
        <v>0</v>
      </c>
      <c r="CE116" s="34">
        <f>SUM(CE9:CE11,CE14:CE17,CE20:CE23,CE26:CE31,CE34:CE38,CE41:CE44,CE47:CE50,CE53:CE54,CE58:CE60,CE63:CE66,CE69:CE71,CE74:CE78,CE81:CE85,CE88:CE92,CE95:CE101,CE104:CE108,CE111:CE113)</f>
        <v>0</v>
      </c>
      <c r="CF116" s="34">
        <f>SUM(CF9:CF11,CF14:CF17,CF20:CF23,CF26:CF31,CF34:CF38,CF41:CF44,CF47:CF50,CF53:CF54,CF58:CF60,CF63:CF66,CF69:CF71,CF74:CF78,CF81:CF85,CF88:CF92,CF95:CF101,CF104:CF108,CF111:CF113)</f>
        <v>0</v>
      </c>
      <c r="CG116" s="34">
        <v>3642266.02</v>
      </c>
      <c r="CH116" s="13" t="str">
        <f t="shared" si="112"/>
        <v xml:space="preserve"> </v>
      </c>
      <c r="CI116" s="13">
        <f t="shared" si="113"/>
        <v>0</v>
      </c>
      <c r="CJ116" s="34">
        <f>SUM(CJ9:CJ11,CJ14:CJ17,CJ20:CJ23,CJ26:CJ31,CJ34:CJ38,CJ41:CJ44,CJ47:CJ50,CJ53:CJ54,CJ58:CJ60,CJ63:CJ66,CJ69:CJ71,CJ74:CJ78,CJ81:CJ85,CJ88:CJ92,CJ95:CJ101,CJ104:CJ108,CJ111:CJ113)</f>
        <v>0</v>
      </c>
      <c r="CK116" s="34">
        <f>SUM(CK9:CK11,CK14:CK17,CK20:CK23,CK26:CK31,CK34:CK38,CK41:CK44,CK47:CK50,CK53:CK54,CK58:CK60,CK63:CK66,CK69:CK71,CK74:CK78,CK81:CK85,CK88:CK92,CK95:CK101,CK104:CK108,CK111:CK113)</f>
        <v>0</v>
      </c>
      <c r="CL116" s="34">
        <v>4910114.83</v>
      </c>
      <c r="CM116" s="13" t="str">
        <f t="shared" si="114"/>
        <v xml:space="preserve"> </v>
      </c>
      <c r="CN116" s="13">
        <f t="shared" si="115"/>
        <v>0</v>
      </c>
      <c r="CO116" s="34">
        <f>SUM(CO9:CO11,CO14:CO17,CO20:CO23,CO26:CO31,CO34:CO38,CO41:CO44,CO47:CO50,CO53:CO54,CO58:CO60,CO63:CO66,CO69:CO71,CO74:CO78,CO81:CO85,CO88:CO92,CO95:CO101,CO104:CO108,CO111:CO113)</f>
        <v>0</v>
      </c>
      <c r="CP116" s="34">
        <f>SUM(CP9:CP11,CP14:CP17,CP20:CP23,CP26:CP31,CP34:CP38,CP41:CP44,CP47:CP50,CP53:CP54,CP58:CP60,CP63:CP66,CP69:CP71,CP74:CP78,CP81:CP85,CP88:CP92,CP95:CP101,CP104:CP108,CP111:CP113)</f>
        <v>0</v>
      </c>
      <c r="CQ116" s="34">
        <v>0</v>
      </c>
      <c r="CR116" s="13" t="str">
        <f t="shared" si="116"/>
        <v xml:space="preserve"> </v>
      </c>
      <c r="CS116" s="13" t="str">
        <f t="shared" si="117"/>
        <v xml:space="preserve"> </v>
      </c>
      <c r="CT116" s="34">
        <f>SUM(CT9:CT11,CT14:CT17,CT20:CT23,CT26:CT31,CT34:CT38,CT41:CT44,CT47:CT50,CT53:CT54,CT58:CT60,CT63:CT66,CT69:CT71,CT74:CT78,CT81:CT85,CT88:CT92,CT95:CT101,CT104:CT108,CT111:CT113)</f>
        <v>0</v>
      </c>
      <c r="CU116" s="34">
        <f>SUM(CU9:CU11,CU14:CU17,CU20:CU23,CU26:CU31,CU34:CU38,CU41:CU44,CU47:CU50,CU53:CU54,CU58:CU60,CU63:CU66,CU69:CU71,CU74:CU78,CU81:CU85,CU88:CU92,CU95:CU101,CU104:CU108,CU111:CU113)</f>
        <v>0</v>
      </c>
      <c r="CV116" s="34">
        <v>4910114.83</v>
      </c>
      <c r="CW116" s="13" t="str">
        <f t="shared" si="118"/>
        <v xml:space="preserve"> </v>
      </c>
      <c r="CX116" s="13">
        <f t="shared" si="119"/>
        <v>0</v>
      </c>
      <c r="CY116" s="34">
        <f>SUM(CY9:CY11,CY14:CY17,CY20:CY23,CY26:CY31,CY34:CY38,CY41:CY44,CY47:CY50,CY53:CY54,CY58:CY60,CY63:CY66,CY69:CY71,CY74:CY78,CY81:CY85,CY88:CY92,CY95:CY101,CY104:CY108,CY111:CY113)</f>
        <v>0</v>
      </c>
      <c r="CZ116" s="34">
        <f>SUM(CZ9:CZ11,CZ14:CZ17,CZ20:CZ23,CZ26:CZ31,CZ34:CZ38,CZ41:CZ44,CZ47:CZ50,CZ53:CZ54,CZ58:CZ60,CZ63:CZ66,CZ69:CZ71,CZ74:CZ78,CZ81:CZ85,CZ88:CZ92,CZ95:CZ101,CZ104:CZ108,CZ111:CZ113)</f>
        <v>0</v>
      </c>
      <c r="DA116" s="34">
        <v>0</v>
      </c>
      <c r="DB116" s="13" t="str">
        <f t="shared" si="120"/>
        <v xml:space="preserve"> </v>
      </c>
      <c r="DC116" s="13" t="str">
        <f t="shared" si="121"/>
        <v xml:space="preserve"> </v>
      </c>
      <c r="DD116" s="34">
        <f>SUM(DD9:DD11,DD14:DD17,DD20:DD23,DD26:DD31,DD34:DD38,DD41:DD44,DD47:DD50,DD53:DD54,DD58:DD60,DD63:DD66,DD69:DD71,DD74:DD78,DD81:DD85,DD88:DD92,DD95:DD101,DD104:DD108,DD111:DD113)</f>
        <v>0</v>
      </c>
      <c r="DE116" s="34">
        <f>SUM(DE9:DE11,DE14:DE17,DE20:DE23,DE26:DE31,DE34:DE38,DE41:DE44,DE47:DE50,DE53:DE54,DE58:DE60,DE63:DE66,DE69:DE71,DE74:DE78,DE81:DE85,DE88:DE92,DE95:DE101,DE104:DE108,DE111:DE113)</f>
        <v>0</v>
      </c>
      <c r="DF116" s="34">
        <v>0</v>
      </c>
      <c r="DG116" s="13" t="str">
        <f t="shared" si="122"/>
        <v xml:space="preserve"> </v>
      </c>
      <c r="DH116" s="13" t="str">
        <f t="shared" si="123"/>
        <v xml:space="preserve"> </v>
      </c>
      <c r="DI116" s="34">
        <f>SUM(DI9:DI11,DI14:DI17,DI20:DI23,DI26:DI31,DI34:DI38,DI41:DI44,DI47:DI50,DI53:DI54,DI58:DI60,DI63:DI66,DI69:DI71,DI74:DI78,DI81:DI85,DI88:DI92,DI95:DI101,DI104:DI108,DI111:DI113)</f>
        <v>0</v>
      </c>
      <c r="DJ116" s="34">
        <f>SUM(DJ9:DJ11,DJ14:DJ17,DJ20:DJ23,DJ26:DJ31,DJ34:DJ38,DJ41:DJ44,DJ47:DJ50,DJ53:DJ54,DJ58:DJ60,DJ63:DJ66,DJ69:DJ71,DJ74:DJ78,DJ81:DJ85,DJ88:DJ92,DJ95:DJ101,DJ104:DJ108,DJ111:DJ113)</f>
        <v>0</v>
      </c>
      <c r="DK116" s="34">
        <v>242334.86</v>
      </c>
      <c r="DL116" s="13" t="str">
        <f t="shared" si="124"/>
        <v xml:space="preserve"> </v>
      </c>
      <c r="DM116" s="13">
        <f t="shared" si="125"/>
        <v>0</v>
      </c>
      <c r="DN116" s="34">
        <f>SUM(DN9:DN11,DN14:DN17,DN20:DN23,DN26:DN31,DN34:DN38,DN41:DN44,DN47:DN50,DN53:DN54,DN58:DN60,DN63:DN66,DN69:DN71,DN74:DN78,DN81:DN85,DN88:DN92,DN95:DN101,DN104:DN108,DN111:DN113)</f>
        <v>0</v>
      </c>
      <c r="DO116" s="34">
        <v>129794.94999999998</v>
      </c>
      <c r="DP116" s="13" t="str">
        <f>IF(DN116=0," ",IF(DN116/DO116*100&gt;200,"св.200",DN116/DO116))</f>
        <v xml:space="preserve"> </v>
      </c>
      <c r="DQ116" s="34">
        <f>SUM(DQ9:DQ11,DQ14:DQ17,DQ20:DQ23,DQ26:DQ31,DQ34:DQ38,DQ41:DQ44,DQ47:DQ50,DQ53:DQ54,DQ58:DQ60,DQ63:DQ66,DQ69:DQ71,DQ74:DQ78,DQ81:DQ85,DQ88:DQ92,DQ95:DQ101,DQ104:DQ108,DQ111:DQ113)</f>
        <v>0</v>
      </c>
      <c r="DR116" s="34">
        <f>SUM(DR9:DR11,DR14:DR17,DR20:DR23,DR26:DR31,DR34:DR38,DR41:DR44,DR47:DR50,DR53:DR54,DR58:DR60,DR63:DR66,DR69:DR71,DR74:DR78,DR81:DR85,DR88:DR92,DR95:DR101,DR104:DR108,DR111:DR113)</f>
        <v>0</v>
      </c>
      <c r="DS116" s="34">
        <v>153069.84</v>
      </c>
      <c r="DT116" s="13" t="str">
        <f t="shared" si="126"/>
        <v xml:space="preserve"> </v>
      </c>
      <c r="DU116" s="13">
        <f t="shared" si="127"/>
        <v>0</v>
      </c>
      <c r="DV116" s="34">
        <f>SUM(DV9:DV11,DV14:DV17,DV20:DV23,DV26:DV31,DV34:DV38,DV41:DV44,DV47:DV50,DV53:DV54,DV58:DV60,DV63:DV66,DV69:DV71,DV74:DV78,DV81:DV85,DV88:DV92,DV95:DV101,DV104:DV108,DV111:DV113)</f>
        <v>0</v>
      </c>
      <c r="DW116" s="34">
        <f>SUM(DW9:DW11,DW14:DW17,DW20:DW23,DW26:DW31,DW34:DW38,DW41:DW44,DW47:DW50,DW53:DW54,DW58:DW60,DW63:DW66,DW69:DW71,DW74:DW78,DW81:DW85,DW88:DW92,DW95:DW101,DW104:DW108,DW111:DW113)</f>
        <v>0</v>
      </c>
      <c r="DX116" s="34">
        <v>2519595.19</v>
      </c>
      <c r="DY116" s="13" t="str">
        <f t="shared" si="129"/>
        <v xml:space="preserve"> </v>
      </c>
      <c r="DZ116" s="13">
        <f t="shared" si="128"/>
        <v>0</v>
      </c>
    </row>
    <row r="117" spans="1:149" s="37" customFormat="1" ht="15.75" hidden="1" customHeight="1" outlineLevel="1" x14ac:dyDescent="0.2">
      <c r="C117" s="38"/>
      <c r="D117" s="38"/>
      <c r="E117" s="38"/>
      <c r="H117" s="38"/>
      <c r="I117" s="38"/>
      <c r="J117" s="38"/>
      <c r="M117" s="38"/>
      <c r="N117" s="38"/>
      <c r="O117" s="38"/>
      <c r="R117" s="38"/>
      <c r="S117" s="38"/>
      <c r="T117" s="38"/>
      <c r="W117" s="38"/>
      <c r="X117" s="38"/>
      <c r="AB117" s="38"/>
      <c r="AC117" s="38"/>
      <c r="AD117" s="38"/>
      <c r="AG117" s="38"/>
      <c r="AH117" s="38"/>
      <c r="AI117" s="38"/>
      <c r="AL117" s="38"/>
      <c r="AM117" s="38"/>
      <c r="AN117" s="38"/>
      <c r="AQ117" s="38"/>
      <c r="AR117" s="38"/>
      <c r="AS117" s="38"/>
      <c r="AV117" s="38"/>
      <c r="AW117" s="38"/>
      <c r="AX117" s="38"/>
      <c r="AY117" s="39"/>
      <c r="AZ117" s="39"/>
      <c r="BA117" s="38"/>
      <c r="BB117" s="38"/>
      <c r="BC117" s="38"/>
      <c r="BF117" s="38"/>
      <c r="BG117" s="38"/>
      <c r="BH117" s="38"/>
      <c r="BK117" s="38"/>
      <c r="BL117" s="38"/>
      <c r="BM117" s="38"/>
      <c r="BP117" s="38"/>
      <c r="BQ117" s="38"/>
      <c r="BR117" s="38"/>
      <c r="BU117" s="38"/>
      <c r="BV117" s="38"/>
      <c r="BW117" s="38"/>
      <c r="BZ117" s="38"/>
      <c r="CA117" s="38"/>
      <c r="CB117" s="38"/>
      <c r="CE117" s="38"/>
      <c r="CF117" s="38"/>
      <c r="CG117" s="38"/>
      <c r="CJ117" s="40"/>
      <c r="CK117" s="40"/>
      <c r="CL117" s="40"/>
      <c r="CO117" s="38"/>
      <c r="CP117" s="38"/>
      <c r="CQ117" s="38"/>
      <c r="CT117" s="38"/>
      <c r="CU117" s="38"/>
      <c r="CV117" s="38"/>
      <c r="CY117" s="38"/>
      <c r="CZ117" s="38"/>
      <c r="DA117" s="38"/>
      <c r="DD117" s="38"/>
      <c r="DE117" s="38"/>
      <c r="DF117" s="38"/>
      <c r="DI117" s="38"/>
      <c r="DJ117" s="38"/>
      <c r="DK117" s="38"/>
      <c r="DN117" s="38"/>
      <c r="DO117" s="38"/>
      <c r="DQ117" s="38"/>
      <c r="DR117" s="38"/>
      <c r="DS117" s="38"/>
      <c r="DU117" s="41"/>
      <c r="DV117" s="38"/>
      <c r="DW117" s="38"/>
      <c r="DX117" s="38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</row>
    <row r="118" spans="1:149" s="42" customFormat="1" ht="15.75" customHeight="1" x14ac:dyDescent="0.2"/>
    <row r="119" spans="1:149" s="42" customFormat="1" ht="15.75" customHeight="1" x14ac:dyDescent="0.2">
      <c r="B119" s="43"/>
    </row>
    <row r="120" spans="1:149" s="42" customFormat="1" ht="15.75" customHeight="1" x14ac:dyDescent="0.2"/>
    <row r="121" spans="1:149" s="42" customFormat="1" ht="15.75" customHeight="1" x14ac:dyDescent="0.2"/>
    <row r="122" spans="1:149" s="42" customFormat="1" ht="15.75" customHeight="1" x14ac:dyDescent="0.2"/>
    <row r="123" spans="1:149" s="42" customFormat="1" ht="15.75" customHeight="1" x14ac:dyDescent="0.2"/>
    <row r="124" spans="1:149" x14ac:dyDescent="0.2">
      <c r="E124" s="44"/>
      <c r="J124" s="44"/>
      <c r="AX124" s="44"/>
      <c r="CL124" s="46"/>
    </row>
    <row r="125" spans="1:149" x14ac:dyDescent="0.2">
      <c r="E125" s="44"/>
      <c r="J125" s="44"/>
      <c r="AX125" s="44"/>
      <c r="BC125" s="44"/>
      <c r="BH125" s="44"/>
      <c r="BM125" s="44"/>
      <c r="BR125" s="44"/>
      <c r="BW125" s="44"/>
      <c r="CB125" s="44"/>
      <c r="CG125" s="44"/>
      <c r="CL125" s="44"/>
      <c r="CQ125" s="44"/>
      <c r="CV125" s="44"/>
      <c r="DA125" s="44"/>
      <c r="DF125" s="44"/>
      <c r="DK125" s="44"/>
      <c r="DO125" s="44"/>
      <c r="DS125" s="44"/>
      <c r="DX125" s="44"/>
    </row>
    <row r="126" spans="1:149" x14ac:dyDescent="0.2">
      <c r="BC126" s="44"/>
      <c r="BH126" s="44"/>
      <c r="BM126" s="44"/>
      <c r="BR126" s="44"/>
      <c r="BW126" s="44"/>
      <c r="CB126" s="44"/>
      <c r="CG126" s="44"/>
      <c r="CL126" s="44"/>
      <c r="CQ126" s="44"/>
      <c r="CV126" s="44"/>
      <c r="DA126" s="44"/>
      <c r="DF126" s="44"/>
      <c r="DK126" s="44"/>
      <c r="DO126" s="44"/>
      <c r="DS126" s="44"/>
      <c r="DX126" s="44"/>
    </row>
    <row r="127" spans="1:149" x14ac:dyDescent="0.2">
      <c r="AX127" s="44"/>
      <c r="BC127" s="44"/>
      <c r="BH127" s="44"/>
      <c r="BM127" s="44"/>
      <c r="BR127" s="44"/>
      <c r="BW127" s="44"/>
      <c r="CB127" s="44"/>
      <c r="CG127" s="44"/>
      <c r="CL127" s="44"/>
      <c r="CQ127" s="44"/>
      <c r="CV127" s="44"/>
      <c r="DA127" s="44"/>
      <c r="DF127" s="44"/>
      <c r="DK127" s="44"/>
      <c r="DO127" s="44"/>
      <c r="DS127" s="44"/>
      <c r="DX127" s="44"/>
    </row>
    <row r="128" spans="1:149" x14ac:dyDescent="0.2">
      <c r="AX128" s="44"/>
    </row>
    <row r="129" spans="51:90" s="48" customFormat="1" x14ac:dyDescent="0.2">
      <c r="AY129" s="47"/>
      <c r="AZ129" s="47"/>
      <c r="CG129" s="49"/>
      <c r="CJ129" s="47"/>
      <c r="CK129" s="47"/>
      <c r="CL129" s="47"/>
    </row>
    <row r="130" spans="51:90" s="48" customFormat="1" x14ac:dyDescent="0.2">
      <c r="AY130" s="47"/>
      <c r="AZ130" s="47"/>
      <c r="CG130" s="49"/>
      <c r="CJ130" s="47"/>
      <c r="CK130" s="47"/>
      <c r="CL130" s="47"/>
    </row>
    <row r="131" spans="51:90" s="48" customFormat="1" x14ac:dyDescent="0.2">
      <c r="AY131" s="47"/>
      <c r="AZ131" s="47"/>
      <c r="CG131" s="49"/>
      <c r="CJ131" s="47"/>
      <c r="CK131" s="47"/>
      <c r="CL131" s="47"/>
    </row>
  </sheetData>
  <mergeCells count="26">
    <mergeCell ref="DQ3:DU3"/>
    <mergeCell ref="DV3:DZ3"/>
    <mergeCell ref="CO3:CS3"/>
    <mergeCell ref="CT3:CX3"/>
    <mergeCell ref="CY3:DC3"/>
    <mergeCell ref="DD3:DH3"/>
    <mergeCell ref="DI3:DM3"/>
    <mergeCell ref="DN3:DP3"/>
    <mergeCell ref="CJ3:CN3"/>
    <mergeCell ref="AG3:AK3"/>
    <mergeCell ref="AL3:AP3"/>
    <mergeCell ref="AQ3:AU3"/>
    <mergeCell ref="AV3:AZ3"/>
    <mergeCell ref="BA3:BE3"/>
    <mergeCell ref="BF3:BJ3"/>
    <mergeCell ref="BK3:BO3"/>
    <mergeCell ref="BP3:BT3"/>
    <mergeCell ref="BU3:BY3"/>
    <mergeCell ref="BZ3:CD3"/>
    <mergeCell ref="CE3:CI3"/>
    <mergeCell ref="AB3:AF3"/>
    <mergeCell ref="C3:G3"/>
    <mergeCell ref="H3:L3"/>
    <mergeCell ref="M3:Q3"/>
    <mergeCell ref="R3:V3"/>
    <mergeCell ref="W3:AA3"/>
  </mergeCells>
  <pageMargins left="0.39370078740157483" right="0.19685039370078741" top="0.39370078740157483" bottom="0.39370078740157483" header="0" footer="0"/>
  <pageSetup paperSize="9" scale="6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 1</vt:lpstr>
      <vt:lpstr>'Лист 1'!ExternalData_1</vt:lpstr>
      <vt:lpstr>'Лист 1'!Заголовки_для_печати</vt:lpstr>
      <vt:lpstr>'Лист 1'!Область_печати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Пануева Светлана Александровна</dc:creator>
  <cp:lastModifiedBy>Пануева Светлана Александровна</cp:lastModifiedBy>
  <cp:lastPrinted>2026-08-12T14:59:42Z</cp:lastPrinted>
  <dcterms:created xsi:type="dcterms:W3CDTF">2026-08-12T13:57:32Z</dcterms:created>
  <dcterms:modified xsi:type="dcterms:W3CDTF">2026-08-26T15:24:51Z</dcterms:modified>
</cp:coreProperties>
</file>