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Бюджетный\Скалова ЕА\ОТКРЫТОСТЬ БЮДЖЕТНЫХ ДАННЫХ\ИНФОРМАЦИЯ ПО ОТКРЫТОСТИ\2026 г\1 кв. 2026 г\"/>
    </mc:Choice>
  </mc:AlternateContent>
  <xr:revisionPtr revIDLastSave="0" documentId="13_ncr:1_{6F579C34-3E9E-45E6-9479-55E6FBB61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 1" sheetId="2" r:id="rId1"/>
  </sheets>
  <definedNames>
    <definedName name="_xlnm.Print_Titles" localSheetId="0">'Лист 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2" l="1"/>
  <c r="H17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5" i="2"/>
  <c r="G6" i="2"/>
  <c r="G7" i="2"/>
  <c r="G8" i="2"/>
  <c r="G9" i="2"/>
  <c r="G10" i="2"/>
  <c r="G11" i="2"/>
  <c r="G12" i="2"/>
  <c r="G13" i="2"/>
  <c r="G14" i="2"/>
  <c r="G15" i="2"/>
  <c r="G16" i="2"/>
  <c r="G4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5" i="2"/>
  <c r="E6" i="2"/>
  <c r="E7" i="2"/>
  <c r="E8" i="2"/>
  <c r="E9" i="2"/>
  <c r="E10" i="2"/>
  <c r="E11" i="2"/>
  <c r="E12" i="2"/>
  <c r="E13" i="2"/>
  <c r="E14" i="2"/>
  <c r="E15" i="2"/>
  <c r="E16" i="2"/>
  <c r="E4" i="2"/>
  <c r="J34" i="2" l="1"/>
  <c r="J4" i="2"/>
  <c r="H34" i="2" l="1"/>
  <c r="J35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J6" i="2"/>
  <c r="J5" i="2"/>
  <c r="H35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<sst xmlns="http://schemas.openxmlformats.org/spreadsheetml/2006/main" count="75" uniqueCount="75">
  <si>
    <t>Наименование показателя</t>
  </si>
  <si>
    <t/>
  </si>
  <si>
    <t>Ц.ст.</t>
  </si>
  <si>
    <t>0100000000</t>
  </si>
  <si>
    <t>0200000000</t>
  </si>
  <si>
    <t>0300000000</t>
  </si>
  <si>
    <t>0500000000</t>
  </si>
  <si>
    <t>0700000000</t>
  </si>
  <si>
    <t>0800000000</t>
  </si>
  <si>
    <t>1000000000</t>
  </si>
  <si>
    <t>1100000000</t>
  </si>
  <si>
    <t>1200000000</t>
  </si>
  <si>
    <t>1300000000</t>
  </si>
  <si>
    <t>1400000000</t>
  </si>
  <si>
    <t>1700000000</t>
  </si>
  <si>
    <t>1900000000</t>
  </si>
  <si>
    <t>2100000000</t>
  </si>
  <si>
    <t>2200000000</t>
  </si>
  <si>
    <t>2300000000</t>
  </si>
  <si>
    <t>2400000000</t>
  </si>
  <si>
    <t>2500000000</t>
  </si>
  <si>
    <t>ВСЕГО РАСХОДОВ:</t>
  </si>
  <si>
    <t>4100000000</t>
  </si>
  <si>
    <t>4200000000</t>
  </si>
  <si>
    <t>4300000000</t>
  </si>
  <si>
    <t>4400000000</t>
  </si>
  <si>
    <t>4600000000</t>
  </si>
  <si>
    <t>4700000000</t>
  </si>
  <si>
    <t>2700000000</t>
  </si>
  <si>
    <t>4500000000</t>
  </si>
  <si>
    <t>4800000000</t>
  </si>
  <si>
    <t>4900000000</t>
  </si>
  <si>
    <t>5000000000</t>
  </si>
  <si>
    <t>Отклонение от сводной бюджетной росписи, 
руб.</t>
  </si>
  <si>
    <t xml:space="preserve">Процент исполнения от закона,
 % </t>
  </si>
  <si>
    <t xml:space="preserve">Процент исполнения от сводной бюджетной росписи, 
%
</t>
  </si>
  <si>
    <t>Исполнено за 
1 квартал 2025 года, 
руб.</t>
  </si>
  <si>
    <t xml:space="preserve">    Государственная программа Ивановской области «Развитие здравоохранения Ивановской области»</t>
  </si>
  <si>
    <t xml:space="preserve">    Государственная программа Ивановской области «Развитие образования и науки Ивановской области»</t>
  </si>
  <si>
    <t xml:space="preserve">    Государственная программа Ивановской области «Социальная поддержка граждан в Ивановской области»</t>
  </si>
  <si>
    <t xml:space="preserve">    Государственная программа Ивановской области «Содействие занятости населения Ивановской области»</t>
  </si>
  <si>
    <t xml:space="preserve">    Государственная программа Ивановской области «Обеспечение безопасности граждан и профилактика правонарушений в Ивановской области»</t>
  </si>
  <si>
    <t xml:space="preserve">    Государственная программа Ивановской области «Охрана окружающей среды Ивановской области»</t>
  </si>
  <si>
    <t xml:space="preserve">    Государственная программа Ивановской области «Экономическое развитие и инновационная экономика Ивановской области»</t>
  </si>
  <si>
    <t xml:space="preserve">    Государственная программа Ивановской области «Развитие цифровой экономики и информатизации Ивановской области»</t>
  </si>
  <si>
    <t xml:space="preserve">    Государственная программа Ивановской области «Развитие транспортной системы Ивановской области»</t>
  </si>
  <si>
    <t xml:space="preserve">    Государственная программа Ивановской области «Развитие сельского хозяйства и регулирование рынков сельскохозяйственной продукции, сырья и продовольствия Ивановской области»</t>
  </si>
  <si>
    <t xml:space="preserve">    Государственная программа Ивановской области «Развитие лесного хозяйства Ивановской области»</t>
  </si>
  <si>
    <t xml:space="preserve">    Государственная программа Ивановской области «Долгосрочная сбалансированность и устойчивость бюджетной системы Ивановской области»</t>
  </si>
  <si>
    <t xml:space="preserve">    Государственная программа Ивановской области «Управление имуществом Ивановской области и земельными ресурсами»</t>
  </si>
  <si>
    <t xml:space="preserve">    Государственная программа Ивановской области «Развитие туризма в Ивановской области»</t>
  </si>
  <si>
    <t>2000000000</t>
  </si>
  <si>
    <t xml:space="preserve">    Государственная программа Ивановской области «Развитие физической культуры и спорта в Ивановской области»</t>
  </si>
  <si>
    <t xml:space="preserve">    Государственная программа Ивановской области «Формирование современной городской среды»</t>
  </si>
  <si>
    <t xml:space="preserve">    Государственная программа Ивановской области «Обеспечение доступным и комфортным жильем населения Ивановской области»</t>
  </si>
  <si>
    <t xml:space="preserve">    Государственная программа Ивановской области «Обеспечение услугами жилищно-коммунального хозяйства населения Ивановской области»</t>
  </si>
  <si>
    <t xml:space="preserve">    Государственная программа Ивановской области «Развитие культуры  в Ивановской области»</t>
  </si>
  <si>
    <t xml:space="preserve">    Государственная программа Ивановской области «Комплексное развитие сельских территорий Ивановской области»</t>
  </si>
  <si>
    <t xml:space="preserve">    Губернатор Ивановской области и заместители Председателя Правительства Ивановской области, не являющиеся руководителями исполнительных органов государственной власти Ивановской области</t>
  </si>
  <si>
    <t xml:space="preserve">    Обеспечение деятельности органов государственной власти Ивановской области</t>
  </si>
  <si>
    <t xml:space="preserve">    Обеспечение деятельности государственных органов Ивановской области</t>
  </si>
  <si>
    <t xml:space="preserve">    Обеспечение деятельности мировых судей и аппаратов мировых судей Ивановской области</t>
  </si>
  <si>
    <t xml:space="preserve">    Обеспечение функционирования Уполномоченного по правам ребенка в Ивановской области, Уполномоченного по правам человека в Ивановской области, Уполномоченного по защите прав предпринимателей в Ивановской области, обеспечение деятельности Общественной палаты Ивановской области</t>
  </si>
  <si>
    <t xml:space="preserve">    Депутаты Государственной Думы и их помощники</t>
  </si>
  <si>
    <t xml:space="preserve">    Сенаторы Российской Федерации и их помощники</t>
  </si>
  <si>
    <t xml:space="preserve">    Реализация отдельных полномочий Российской Федерации</t>
  </si>
  <si>
    <t xml:space="preserve">    Развитие институтов гражданского общества</t>
  </si>
  <si>
    <t xml:space="preserve">    Наказы избирателей депутатам Ивановской областной Думы</t>
  </si>
  <si>
    <t xml:space="preserve">    Реализация отдельных функций (мероприятий) органами исполнительной власти Ивановской области</t>
  </si>
  <si>
    <t>5100000000</t>
  </si>
  <si>
    <t xml:space="preserve">Утверждено сводной бюджетной росписью,  
на 1 апреля 2026 года, руб. </t>
  </si>
  <si>
    <t>Исполнено за 
1 квартал 2026 года, 
руб.</t>
  </si>
  <si>
    <t xml:space="preserve">Уровень изменений по сравнению с соответствующим периодом 2025 года, % </t>
  </si>
  <si>
    <t>Исполнение областного бюджета по расходам в разрезе государственных программ и непрограммных направлений деятельности Ивановской области 
на 01.04.2026</t>
  </si>
  <si>
    <t xml:space="preserve">Утверждено Законом Ивановской области от 15.12.2025 № 83-ОЗ,  на 1 апреля 2026 года,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</si>
</sst>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54">
    <xf numFmtId="0" fontId="0" fillId="0" borderId="0" xfId="0"/>
    <xf numFmtId="0" fontId="0" fillId="0" borderId="0" xfId="0" applyProtection="1">
      <protection locked="0"/>
    </xf>
    <xf numFmtId="4" fontId="6" fillId="5" borderId="3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Protection="1">
      <protection locked="0"/>
    </xf>
    <xf numFmtId="0" fontId="1" fillId="0" borderId="1" xfId="2" applyNumberForma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9" fillId="0" borderId="0" xfId="0" applyFont="1" applyFill="1"/>
    <xf numFmtId="4" fontId="0" fillId="0" borderId="0" xfId="0" applyNumberFormat="1" applyFill="1" applyProtection="1">
      <protection locked="0"/>
    </xf>
    <xf numFmtId="0" fontId="10" fillId="0" borderId="1" xfId="0" applyFont="1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2" applyNumberFormat="1" applyFill="1" applyProtection="1"/>
    <xf numFmtId="4" fontId="3" fillId="0" borderId="1" xfId="31" applyNumberFormat="1" applyFont="1" applyFill="1" applyBorder="1" applyAlignment="1" applyProtection="1">
      <alignment horizontal="right" vertical="top" shrinkToFit="1"/>
    </xf>
    <xf numFmtId="4" fontId="5" fillId="5" borderId="3" xfId="0" applyNumberFormat="1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horizontal="center" vertical="center"/>
      <protection locked="0"/>
    </xf>
    <xf numFmtId="4" fontId="0" fillId="5" borderId="0" xfId="0" applyNumberFormat="1" applyFill="1" applyProtection="1">
      <protection locked="0"/>
    </xf>
    <xf numFmtId="4" fontId="12" fillId="0" borderId="3" xfId="31" applyNumberFormat="1" applyFont="1" applyFill="1" applyBorder="1" applyAlignment="1" applyProtection="1">
      <alignment horizontal="center" vertical="center" shrinkToFit="1"/>
    </xf>
    <xf numFmtId="4" fontId="7" fillId="0" borderId="3" xfId="15" applyNumberFormat="1" applyFont="1" applyFill="1" applyBorder="1" applyAlignment="1" applyProtection="1">
      <alignment horizontal="center" vertical="center" shrinkToFi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2" xfId="17" applyFont="1" applyAlignment="1">
      <alignment vertical="top" wrapText="1"/>
    </xf>
    <xf numFmtId="1" fontId="6" fillId="0" borderId="2" xfId="7" applyNumberFormat="1" applyFont="1" applyAlignment="1">
      <alignment horizontal="center" vertical="center" shrinkToFit="1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1" xfId="0" applyFont="1" applyFill="1" applyBorder="1" applyProtection="1">
      <protection locked="0"/>
    </xf>
    <xf numFmtId="4" fontId="12" fillId="0" borderId="3" xfId="15" applyNumberFormat="1" applyFont="1" applyFill="1" applyBorder="1" applyAlignment="1" applyProtection="1">
      <alignment horizontal="center" vertical="center" shrinkToFit="1"/>
    </xf>
    <xf numFmtId="164" fontId="7" fillId="0" borderId="3" xfId="32" applyNumberFormat="1" applyFont="1" applyFill="1" applyBorder="1" applyAlignment="1" applyProtection="1">
      <alignment horizontal="center" vertical="center" shrinkToFit="1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12" fillId="0" borderId="3" xfId="32" applyNumberFormat="1" applyFont="1" applyFill="1" applyBorder="1" applyAlignment="1" applyProtection="1">
      <alignment horizontal="center" vertical="center" shrinkToFit="1"/>
    </xf>
    <xf numFmtId="164" fontId="12" fillId="0" borderId="3" xfId="2" applyNumberFormat="1" applyFont="1" applyFill="1" applyBorder="1" applyAlignment="1" applyProtection="1">
      <alignment horizontal="center" vertical="center"/>
    </xf>
    <xf numFmtId="10" fontId="11" fillId="0" borderId="1" xfId="2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Protection="1">
      <protection locked="0"/>
    </xf>
    <xf numFmtId="10" fontId="0" fillId="0" borderId="0" xfId="0" applyNumberFormat="1" applyFont="1" applyFill="1" applyProtection="1">
      <protection locked="0"/>
    </xf>
    <xf numFmtId="164" fontId="7" fillId="0" borderId="3" xfId="0" applyNumberFormat="1" applyFont="1" applyFill="1" applyBorder="1" applyAlignment="1" applyProtection="1">
      <alignment horizontal="center" vertical="center" shrinkToFit="1"/>
    </xf>
    <xf numFmtId="164" fontId="12" fillId="0" borderId="3" xfId="0" applyNumberFormat="1" applyFont="1" applyFill="1" applyBorder="1" applyAlignment="1" applyProtection="1">
      <alignment horizontal="center" vertical="center" shrinkToFit="1"/>
    </xf>
    <xf numFmtId="10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Alignment="1" applyProtection="1">
      <alignment horizontal="center" vertical="center"/>
      <protection locked="0"/>
    </xf>
    <xf numFmtId="0" fontId="6" fillId="0" borderId="2" xfId="6" applyNumberFormat="1" applyFont="1" applyProtection="1">
      <alignment horizontal="center" vertical="center" wrapText="1"/>
    </xf>
    <xf numFmtId="0" fontId="6" fillId="0" borderId="2" xfId="6" applyFont="1">
      <alignment horizontal="center" vertical="center" wrapText="1"/>
    </xf>
    <xf numFmtId="0" fontId="6" fillId="0" borderId="3" xfId="9" applyNumberFormat="1" applyFont="1" applyBorder="1" applyAlignment="1" applyProtection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5" fillId="0" borderId="5" xfId="34" applyNumberFormat="1" applyFont="1" applyBorder="1" applyProtection="1">
      <alignment horizontal="left"/>
    </xf>
    <xf numFmtId="0" fontId="5" fillId="0" borderId="2" xfId="34" applyFont="1">
      <alignment horizontal="left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7" fillId="0" borderId="4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0" fontId="6" fillId="0" borderId="3" xfId="18" applyNumberFormat="1" applyFont="1" applyFill="1" applyBorder="1" applyAlignment="1" applyProtection="1">
      <alignment horizontal="center" vertical="top" wrapText="1"/>
    </xf>
    <xf numFmtId="0" fontId="6" fillId="0" borderId="3" xfId="18" applyFont="1" applyFill="1" applyBorder="1" applyAlignment="1">
      <alignment horizontal="center" vertical="top" wrapText="1"/>
    </xf>
    <xf numFmtId="10" fontId="7" fillId="0" borderId="3" xfId="0" applyNumberFormat="1" applyFont="1" applyFill="1" applyBorder="1" applyAlignment="1">
      <alignment horizontal="center" vertical="top" wrapText="1"/>
    </xf>
    <xf numFmtId="10" fontId="7" fillId="0" borderId="4" xfId="0" applyNumberFormat="1" applyFont="1" applyFill="1" applyBorder="1" applyAlignment="1">
      <alignment horizontal="center" vertical="top" wrapText="1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10" fontId="7" fillId="0" borderId="3" xfId="0" applyNumberFormat="1" applyFont="1" applyFill="1" applyBorder="1" applyAlignment="1" applyProtection="1">
      <alignment horizontal="center" vertical="top" wrapText="1"/>
      <protection locked="0"/>
    </xf>
  </cellXfs>
  <cellStyles count="51">
    <cellStyle name="br" xfId="40" xr:uid="{00000000-0005-0000-0000-000000000000}"/>
    <cellStyle name="col" xfId="39" xr:uid="{00000000-0005-0000-0000-000001000000}"/>
    <cellStyle name="style0" xfId="41" xr:uid="{00000000-0005-0000-0000-000002000000}"/>
    <cellStyle name="td" xfId="42" xr:uid="{00000000-0005-0000-0000-000003000000}"/>
    <cellStyle name="tr" xfId="38" xr:uid="{00000000-0005-0000-0000-000004000000}"/>
    <cellStyle name="xl21" xfId="43" xr:uid="{00000000-0005-0000-0000-000005000000}"/>
    <cellStyle name="xl22" xfId="6" xr:uid="{00000000-0005-0000-0000-000006000000}"/>
    <cellStyle name="xl23" xfId="44" xr:uid="{00000000-0005-0000-0000-000007000000}"/>
    <cellStyle name="xl24" xfId="2" xr:uid="{00000000-0005-0000-0000-000008000000}"/>
    <cellStyle name="xl25" xfId="7" xr:uid="{00000000-0005-0000-0000-000009000000}"/>
    <cellStyle name="xl26" xfId="31" xr:uid="{00000000-0005-0000-0000-00000A000000}"/>
    <cellStyle name="xl27" xfId="8" xr:uid="{00000000-0005-0000-0000-00000B000000}"/>
    <cellStyle name="xl28" xfId="9" xr:uid="{00000000-0005-0000-0000-00000C000000}"/>
    <cellStyle name="xl29" xfId="10" xr:uid="{00000000-0005-0000-0000-00000D000000}"/>
    <cellStyle name="xl30" xfId="11" xr:uid="{00000000-0005-0000-0000-00000E000000}"/>
    <cellStyle name="xl31" xfId="12" xr:uid="{00000000-0005-0000-0000-00000F000000}"/>
    <cellStyle name="xl32" xfId="13" xr:uid="{00000000-0005-0000-0000-000010000000}"/>
    <cellStyle name="xl33" xfId="45" xr:uid="{00000000-0005-0000-0000-000011000000}"/>
    <cellStyle name="xl34" xfId="14" xr:uid="{00000000-0005-0000-0000-000012000000}"/>
    <cellStyle name="xl35" xfId="15" xr:uid="{00000000-0005-0000-0000-000013000000}"/>
    <cellStyle name="xl36" xfId="16" xr:uid="{00000000-0005-0000-0000-000014000000}"/>
    <cellStyle name="xl37" xfId="17" xr:uid="{00000000-0005-0000-0000-000015000000}"/>
    <cellStyle name="xl38" xfId="34" xr:uid="{00000000-0005-0000-0000-000016000000}"/>
    <cellStyle name="xl39" xfId="18" xr:uid="{00000000-0005-0000-0000-000017000000}"/>
    <cellStyle name="xl40" xfId="46" xr:uid="{00000000-0005-0000-0000-000018000000}"/>
    <cellStyle name="xl41" xfId="35" xr:uid="{00000000-0005-0000-0000-000019000000}"/>
    <cellStyle name="xl42" xfId="1" xr:uid="{00000000-0005-0000-0000-00001A000000}"/>
    <cellStyle name="xl43" xfId="19" xr:uid="{00000000-0005-0000-0000-00001B000000}"/>
    <cellStyle name="xl44" xfId="20" xr:uid="{00000000-0005-0000-0000-00001C000000}"/>
    <cellStyle name="xl45" xfId="21" xr:uid="{00000000-0005-0000-0000-00001D000000}"/>
    <cellStyle name="xl46" xfId="22" xr:uid="{00000000-0005-0000-0000-00001E000000}"/>
    <cellStyle name="xl47" xfId="23" xr:uid="{00000000-0005-0000-0000-00001F000000}"/>
    <cellStyle name="xl48" xfId="24" xr:uid="{00000000-0005-0000-0000-000020000000}"/>
    <cellStyle name="xl49" xfId="25" xr:uid="{00000000-0005-0000-0000-000021000000}"/>
    <cellStyle name="xl50" xfId="26" xr:uid="{00000000-0005-0000-0000-000022000000}"/>
    <cellStyle name="xl51" xfId="27" xr:uid="{00000000-0005-0000-0000-000023000000}"/>
    <cellStyle name="xl52" xfId="28" xr:uid="{00000000-0005-0000-0000-000024000000}"/>
    <cellStyle name="xl53" xfId="29" xr:uid="{00000000-0005-0000-0000-000025000000}"/>
    <cellStyle name="xl54" xfId="37" xr:uid="{00000000-0005-0000-0000-000026000000}"/>
    <cellStyle name="xl55" xfId="47" xr:uid="{00000000-0005-0000-0000-000027000000}"/>
    <cellStyle name="xl56" xfId="36" xr:uid="{00000000-0005-0000-0000-000028000000}"/>
    <cellStyle name="xl57" xfId="3" xr:uid="{00000000-0005-0000-0000-000029000000}"/>
    <cellStyle name="xl58" xfId="4" xr:uid="{00000000-0005-0000-0000-00002A000000}"/>
    <cellStyle name="xl59" xfId="5" xr:uid="{00000000-0005-0000-0000-00002B000000}"/>
    <cellStyle name="xl60" xfId="48" xr:uid="{00000000-0005-0000-0000-00002C000000}"/>
    <cellStyle name="xl61" xfId="30" xr:uid="{00000000-0005-0000-0000-00002D000000}"/>
    <cellStyle name="xl62" xfId="49" xr:uid="{00000000-0005-0000-0000-00002E000000}"/>
    <cellStyle name="xl63" xfId="50" xr:uid="{00000000-0005-0000-0000-00002F000000}"/>
    <cellStyle name="xl64" xfId="32" xr:uid="{00000000-0005-0000-0000-000030000000}"/>
    <cellStyle name="xl65" xfId="33" xr:uid="{00000000-0005-0000-0000-000031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zoomScaleSheetLayoutView="100" workbookViewId="0">
      <pane ySplit="3" topLeftCell="A4" activePane="bottomLeft" state="frozen"/>
      <selection pane="bottomLeft" activeCell="K6" sqref="K6"/>
    </sheetView>
  </sheetViews>
  <sheetFormatPr defaultRowHeight="15" x14ac:dyDescent="0.25"/>
  <cols>
    <col min="1" max="1" width="60.5703125" style="18" customWidth="1"/>
    <col min="2" max="2" width="12.42578125" style="19" customWidth="1"/>
    <col min="3" max="3" width="18.42578125" style="5" customWidth="1"/>
    <col min="4" max="4" width="17.85546875" style="5" customWidth="1"/>
    <col min="5" max="5" width="16.85546875" style="23" customWidth="1"/>
    <col min="6" max="6" width="17.140625" style="5" customWidth="1"/>
    <col min="7" max="7" width="10.5703125" style="31" customWidth="1"/>
    <col min="8" max="8" width="17" style="31" customWidth="1"/>
    <col min="9" max="9" width="16.42578125" style="1" customWidth="1"/>
    <col min="10" max="10" width="17.140625" style="32" customWidth="1"/>
    <col min="11" max="11" width="30.28515625" style="1" customWidth="1"/>
    <col min="12" max="16384" width="9.140625" style="1"/>
  </cols>
  <sheetData>
    <row r="1" spans="1:10" ht="42" customHeight="1" x14ac:dyDescent="0.25">
      <c r="A1" s="43" t="s">
        <v>73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6.25" customHeight="1" x14ac:dyDescent="0.25">
      <c r="A2" s="37" t="s">
        <v>0</v>
      </c>
      <c r="B2" s="39" t="s">
        <v>2</v>
      </c>
      <c r="C2" s="47" t="s">
        <v>74</v>
      </c>
      <c r="D2" s="45" t="s">
        <v>70</v>
      </c>
      <c r="E2" s="45" t="s">
        <v>33</v>
      </c>
      <c r="F2" s="45" t="s">
        <v>71</v>
      </c>
      <c r="G2" s="49" t="s">
        <v>34</v>
      </c>
      <c r="H2" s="49" t="s">
        <v>35</v>
      </c>
      <c r="I2" s="51" t="s">
        <v>36</v>
      </c>
      <c r="J2" s="53" t="s">
        <v>72</v>
      </c>
    </row>
    <row r="3" spans="1:10" ht="39.75" customHeight="1" x14ac:dyDescent="0.25">
      <c r="A3" s="38"/>
      <c r="B3" s="40"/>
      <c r="C3" s="48"/>
      <c r="D3" s="46"/>
      <c r="E3" s="46"/>
      <c r="F3" s="46"/>
      <c r="G3" s="50"/>
      <c r="H3" s="50"/>
      <c r="I3" s="52"/>
      <c r="J3" s="53"/>
    </row>
    <row r="4" spans="1:10" ht="25.5" x14ac:dyDescent="0.25">
      <c r="A4" s="20" t="s">
        <v>37</v>
      </c>
      <c r="B4" s="21" t="s">
        <v>3</v>
      </c>
      <c r="C4" s="17">
        <v>15066209831.16</v>
      </c>
      <c r="D4" s="17">
        <v>15133517561.16</v>
      </c>
      <c r="E4" s="17">
        <f>D4-C4</f>
        <v>67307730</v>
      </c>
      <c r="F4" s="10">
        <v>3556442974.6199999</v>
      </c>
      <c r="G4" s="26">
        <f>F4/C4</f>
        <v>0.23605425747254291</v>
      </c>
      <c r="H4" s="27">
        <f>F4/D4</f>
        <v>0.23500438415901206</v>
      </c>
      <c r="I4" s="2">
        <v>4309595718.1300001</v>
      </c>
      <c r="J4" s="33">
        <f>F4/I4</f>
        <v>0.82523819105779028</v>
      </c>
    </row>
    <row r="5" spans="1:10" ht="25.5" x14ac:dyDescent="0.25">
      <c r="A5" s="20" t="s">
        <v>38</v>
      </c>
      <c r="B5" s="21" t="s">
        <v>4</v>
      </c>
      <c r="C5" s="17">
        <v>19087599300.529999</v>
      </c>
      <c r="D5" s="17">
        <v>19107379793.650002</v>
      </c>
      <c r="E5" s="17">
        <f t="shared" ref="E5:E35" si="0">D5-C5</f>
        <v>19780493.120002747</v>
      </c>
      <c r="F5" s="10">
        <v>3928144839.0900002</v>
      </c>
      <c r="G5" s="26">
        <f t="shared" ref="G5:G35" si="1">F5/C5</f>
        <v>0.2057956465473858</v>
      </c>
      <c r="H5" s="27">
        <f t="shared" ref="H5:H35" si="2">F5/D5</f>
        <v>0.20558260114740848</v>
      </c>
      <c r="I5" s="2">
        <v>3524082370.3499999</v>
      </c>
      <c r="J5" s="33">
        <f t="shared" ref="J5:J34" si="3">F5/I5</f>
        <v>1.1146574984000359</v>
      </c>
    </row>
    <row r="6" spans="1:10" ht="25.5" x14ac:dyDescent="0.25">
      <c r="A6" s="20" t="s">
        <v>39</v>
      </c>
      <c r="B6" s="21" t="s">
        <v>5</v>
      </c>
      <c r="C6" s="17">
        <v>11442589930.870001</v>
      </c>
      <c r="D6" s="17">
        <v>11442589930.870001</v>
      </c>
      <c r="E6" s="17">
        <f t="shared" si="0"/>
        <v>0</v>
      </c>
      <c r="F6" s="10">
        <v>2739605525.6799998</v>
      </c>
      <c r="G6" s="26">
        <f t="shared" si="1"/>
        <v>0.23942180417468675</v>
      </c>
      <c r="H6" s="27">
        <f t="shared" si="2"/>
        <v>0.23942180417468675</v>
      </c>
      <c r="I6" s="2">
        <v>2610139298.2600002</v>
      </c>
      <c r="J6" s="33">
        <f t="shared" si="3"/>
        <v>1.0496012712832246</v>
      </c>
    </row>
    <row r="7" spans="1:10" ht="25.5" x14ac:dyDescent="0.25">
      <c r="A7" s="20" t="s">
        <v>40</v>
      </c>
      <c r="B7" s="21" t="s">
        <v>6</v>
      </c>
      <c r="C7" s="17">
        <v>466289771.20999998</v>
      </c>
      <c r="D7" s="17">
        <v>466289771.20999998</v>
      </c>
      <c r="E7" s="17">
        <f t="shared" si="0"/>
        <v>0</v>
      </c>
      <c r="F7" s="10">
        <v>95523380.260000005</v>
      </c>
      <c r="G7" s="26">
        <f t="shared" si="1"/>
        <v>0.20485840813561348</v>
      </c>
      <c r="H7" s="27">
        <f t="shared" si="2"/>
        <v>0.20485840813561348</v>
      </c>
      <c r="I7" s="2">
        <v>74520977.579999998</v>
      </c>
      <c r="J7" s="33">
        <f t="shared" si="3"/>
        <v>1.281832087581694</v>
      </c>
    </row>
    <row r="8" spans="1:10" ht="38.25" x14ac:dyDescent="0.25">
      <c r="A8" s="20" t="s">
        <v>41</v>
      </c>
      <c r="B8" s="21" t="s">
        <v>7</v>
      </c>
      <c r="C8" s="17">
        <v>830257168.23000002</v>
      </c>
      <c r="D8" s="17">
        <v>830257168.23000002</v>
      </c>
      <c r="E8" s="17">
        <f t="shared" si="0"/>
        <v>0</v>
      </c>
      <c r="F8" s="10">
        <v>132909226.73999999</v>
      </c>
      <c r="G8" s="26">
        <f t="shared" si="1"/>
        <v>0.16008199847686366</v>
      </c>
      <c r="H8" s="27">
        <f t="shared" si="2"/>
        <v>0.16008199847686366</v>
      </c>
      <c r="I8" s="2">
        <v>112578252.45999999</v>
      </c>
      <c r="J8" s="33">
        <f t="shared" si="3"/>
        <v>1.1805941541615577</v>
      </c>
    </row>
    <row r="9" spans="1:10" ht="25.5" x14ac:dyDescent="0.25">
      <c r="A9" s="20" t="s">
        <v>42</v>
      </c>
      <c r="B9" s="21" t="s">
        <v>8</v>
      </c>
      <c r="C9" s="17">
        <v>29699119.309999999</v>
      </c>
      <c r="D9" s="17">
        <v>29699119.309999999</v>
      </c>
      <c r="E9" s="17">
        <f t="shared" si="0"/>
        <v>0</v>
      </c>
      <c r="F9" s="10">
        <v>875747.5</v>
      </c>
      <c r="G9" s="26">
        <f t="shared" si="1"/>
        <v>2.9487322194942218E-2</v>
      </c>
      <c r="H9" s="27">
        <f t="shared" si="2"/>
        <v>2.9487322194942218E-2</v>
      </c>
      <c r="I9" s="2">
        <v>787384.15</v>
      </c>
      <c r="J9" s="33">
        <f t="shared" si="3"/>
        <v>1.112223937959635</v>
      </c>
    </row>
    <row r="10" spans="1:10" ht="29.25" customHeight="1" x14ac:dyDescent="0.25">
      <c r="A10" s="20" t="s">
        <v>43</v>
      </c>
      <c r="B10" s="21" t="s">
        <v>9</v>
      </c>
      <c r="C10" s="17">
        <v>1992924622.6099999</v>
      </c>
      <c r="D10" s="17">
        <v>1992924622.6099999</v>
      </c>
      <c r="E10" s="17">
        <f t="shared" si="0"/>
        <v>0</v>
      </c>
      <c r="F10" s="10">
        <v>150761524.78999999</v>
      </c>
      <c r="G10" s="26">
        <f t="shared" si="1"/>
        <v>7.5648382823710475E-2</v>
      </c>
      <c r="H10" s="27">
        <f t="shared" si="2"/>
        <v>7.5648382823710475E-2</v>
      </c>
      <c r="I10" s="2">
        <v>115140336.06999999</v>
      </c>
      <c r="J10" s="33">
        <f t="shared" si="3"/>
        <v>1.3093719363329281</v>
      </c>
    </row>
    <row r="11" spans="1:10" ht="25.5" x14ac:dyDescent="0.25">
      <c r="A11" s="20" t="s">
        <v>44</v>
      </c>
      <c r="B11" s="21" t="s">
        <v>10</v>
      </c>
      <c r="C11" s="17">
        <v>245833612.66</v>
      </c>
      <c r="D11" s="17">
        <v>245833612.66</v>
      </c>
      <c r="E11" s="17">
        <f t="shared" si="0"/>
        <v>0</v>
      </c>
      <c r="F11" s="10">
        <v>46500075.439999998</v>
      </c>
      <c r="G11" s="26">
        <f t="shared" si="1"/>
        <v>0.18915263432389895</v>
      </c>
      <c r="H11" s="27">
        <f t="shared" si="2"/>
        <v>0.18915263432389895</v>
      </c>
      <c r="I11" s="2">
        <v>37265338.439999998</v>
      </c>
      <c r="J11" s="33">
        <f t="shared" si="3"/>
        <v>1.2478103617620064</v>
      </c>
    </row>
    <row r="12" spans="1:10" ht="25.5" x14ac:dyDescent="0.25">
      <c r="A12" s="20" t="s">
        <v>45</v>
      </c>
      <c r="B12" s="21" t="s">
        <v>11</v>
      </c>
      <c r="C12" s="17">
        <v>8609782011.9799995</v>
      </c>
      <c r="D12" s="17">
        <v>8609601557.4300003</v>
      </c>
      <c r="E12" s="17">
        <f t="shared" si="0"/>
        <v>-180454.54999923706</v>
      </c>
      <c r="F12" s="10">
        <v>878515573.23000002</v>
      </c>
      <c r="G12" s="26">
        <f t="shared" si="1"/>
        <v>0.10203691243374081</v>
      </c>
      <c r="H12" s="27">
        <f t="shared" si="2"/>
        <v>0.10203905109544237</v>
      </c>
      <c r="I12" s="2">
        <v>1811831127.2</v>
      </c>
      <c r="J12" s="33">
        <f t="shared" si="3"/>
        <v>0.48487718311124067</v>
      </c>
    </row>
    <row r="13" spans="1:10" ht="38.25" x14ac:dyDescent="0.25">
      <c r="A13" s="20" t="s">
        <v>46</v>
      </c>
      <c r="B13" s="21" t="s">
        <v>12</v>
      </c>
      <c r="C13" s="17">
        <v>1266682775.71</v>
      </c>
      <c r="D13" s="17">
        <v>1266682775.71</v>
      </c>
      <c r="E13" s="17">
        <f t="shared" si="0"/>
        <v>0</v>
      </c>
      <c r="F13" s="10">
        <v>317060223.83999997</v>
      </c>
      <c r="G13" s="26">
        <f t="shared" si="1"/>
        <v>0.25030751970419873</v>
      </c>
      <c r="H13" s="27">
        <f t="shared" si="2"/>
        <v>0.25030751970419873</v>
      </c>
      <c r="I13" s="2">
        <v>190328516.08000001</v>
      </c>
      <c r="J13" s="33">
        <f t="shared" si="3"/>
        <v>1.6658576989416096</v>
      </c>
    </row>
    <row r="14" spans="1:10" ht="25.5" x14ac:dyDescent="0.25">
      <c r="A14" s="20" t="s">
        <v>47</v>
      </c>
      <c r="B14" s="21" t="s">
        <v>13</v>
      </c>
      <c r="C14" s="17">
        <v>269746278.06999999</v>
      </c>
      <c r="D14" s="17">
        <v>269746278.06999999</v>
      </c>
      <c r="E14" s="17">
        <f t="shared" si="0"/>
        <v>0</v>
      </c>
      <c r="F14" s="10">
        <v>62836570.280000001</v>
      </c>
      <c r="G14" s="26">
        <f t="shared" si="1"/>
        <v>0.23294694084228929</v>
      </c>
      <c r="H14" s="27">
        <f t="shared" si="2"/>
        <v>0.23294694084228929</v>
      </c>
      <c r="I14" s="2">
        <v>56415195.049999997</v>
      </c>
      <c r="J14" s="33">
        <f t="shared" si="3"/>
        <v>1.1138235048963108</v>
      </c>
    </row>
    <row r="15" spans="1:10" ht="38.25" x14ac:dyDescent="0.25">
      <c r="A15" s="20" t="s">
        <v>48</v>
      </c>
      <c r="B15" s="21" t="s">
        <v>14</v>
      </c>
      <c r="C15" s="17">
        <v>14765596625.25</v>
      </c>
      <c r="D15" s="17">
        <v>14765596625.25</v>
      </c>
      <c r="E15" s="17">
        <f t="shared" si="0"/>
        <v>0</v>
      </c>
      <c r="F15" s="10">
        <v>3535574280.4000001</v>
      </c>
      <c r="G15" s="26">
        <f t="shared" si="1"/>
        <v>0.23944676061067316</v>
      </c>
      <c r="H15" s="27">
        <f t="shared" si="2"/>
        <v>0.23944676061067316</v>
      </c>
      <c r="I15" s="2">
        <v>2595827254.0500002</v>
      </c>
      <c r="J15" s="33">
        <f t="shared" si="3"/>
        <v>1.3620221741966112</v>
      </c>
    </row>
    <row r="16" spans="1:10" ht="29.25" customHeight="1" x14ac:dyDescent="0.25">
      <c r="A16" s="20" t="s">
        <v>49</v>
      </c>
      <c r="B16" s="21" t="s">
        <v>15</v>
      </c>
      <c r="C16" s="17">
        <v>39243046.049999997</v>
      </c>
      <c r="D16" s="17">
        <v>39243046.049999997</v>
      </c>
      <c r="E16" s="17">
        <f t="shared" si="0"/>
        <v>0</v>
      </c>
      <c r="F16" s="10">
        <v>8517032.4000000004</v>
      </c>
      <c r="G16" s="26">
        <f t="shared" si="1"/>
        <v>0.21703290792331348</v>
      </c>
      <c r="H16" s="27">
        <f t="shared" si="2"/>
        <v>0.21703290792331348</v>
      </c>
      <c r="I16" s="2">
        <v>8063710.6799999997</v>
      </c>
      <c r="J16" s="33">
        <f t="shared" si="3"/>
        <v>1.0562175080418437</v>
      </c>
    </row>
    <row r="17" spans="1:10" ht="25.5" x14ac:dyDescent="0.25">
      <c r="A17" s="20" t="s">
        <v>50</v>
      </c>
      <c r="B17" s="21" t="s">
        <v>51</v>
      </c>
      <c r="C17" s="17">
        <v>381156680.58999997</v>
      </c>
      <c r="D17" s="17">
        <v>381156680.58999997</v>
      </c>
      <c r="E17" s="17">
        <f t="shared" si="0"/>
        <v>0</v>
      </c>
      <c r="F17" s="10">
        <v>86009141.200000003</v>
      </c>
      <c r="G17" s="26">
        <f t="shared" si="1"/>
        <v>0.22565298099160888</v>
      </c>
      <c r="H17" s="27">
        <f t="shared" si="2"/>
        <v>0.22565298099160888</v>
      </c>
      <c r="I17" s="2">
        <v>33824148</v>
      </c>
      <c r="J17" s="33">
        <f t="shared" si="3"/>
        <v>2.5428324521285801</v>
      </c>
    </row>
    <row r="18" spans="1:10" ht="25.5" x14ac:dyDescent="0.25">
      <c r="A18" s="20" t="s">
        <v>52</v>
      </c>
      <c r="B18" s="21" t="s">
        <v>16</v>
      </c>
      <c r="C18" s="17">
        <v>938548619.62</v>
      </c>
      <c r="D18" s="17">
        <v>938548619.62</v>
      </c>
      <c r="E18" s="17">
        <f t="shared" si="0"/>
        <v>0</v>
      </c>
      <c r="F18" s="10">
        <v>131033206.66</v>
      </c>
      <c r="G18" s="26">
        <f t="shared" si="1"/>
        <v>0.13961259323257305</v>
      </c>
      <c r="H18" s="27">
        <f t="shared" si="2"/>
        <v>0.13961259323257305</v>
      </c>
      <c r="I18" s="2">
        <v>161679973.41999999</v>
      </c>
      <c r="J18" s="33">
        <f t="shared" si="3"/>
        <v>0.81044797254890599</v>
      </c>
    </row>
    <row r="19" spans="1:10" ht="25.5" x14ac:dyDescent="0.25">
      <c r="A19" s="20" t="s">
        <v>53</v>
      </c>
      <c r="B19" s="21" t="s">
        <v>17</v>
      </c>
      <c r="C19" s="17">
        <v>759988392.59000003</v>
      </c>
      <c r="D19" s="17">
        <v>759988392.59000003</v>
      </c>
      <c r="E19" s="17">
        <f t="shared" si="0"/>
        <v>0</v>
      </c>
      <c r="F19" s="10">
        <v>17824091.73</v>
      </c>
      <c r="G19" s="26">
        <f t="shared" si="1"/>
        <v>2.3453110473511896E-2</v>
      </c>
      <c r="H19" s="27">
        <f t="shared" si="2"/>
        <v>2.3453110473511896E-2</v>
      </c>
      <c r="I19" s="2">
        <v>18013375.129999999</v>
      </c>
      <c r="J19" s="33">
        <f t="shared" si="3"/>
        <v>0.98949206361195685</v>
      </c>
    </row>
    <row r="20" spans="1:10" ht="25.5" x14ac:dyDescent="0.25">
      <c r="A20" s="20" t="s">
        <v>54</v>
      </c>
      <c r="B20" s="21" t="s">
        <v>18</v>
      </c>
      <c r="C20" s="17">
        <v>1054252636.41</v>
      </c>
      <c r="D20" s="17">
        <v>1094413997.1900001</v>
      </c>
      <c r="E20" s="17">
        <f t="shared" si="0"/>
        <v>40161360.780000091</v>
      </c>
      <c r="F20" s="10">
        <v>82468956.010000005</v>
      </c>
      <c r="G20" s="26">
        <f t="shared" si="1"/>
        <v>7.8225041286904343E-2</v>
      </c>
      <c r="H20" s="27">
        <f t="shared" si="2"/>
        <v>7.5354441940386346E-2</v>
      </c>
      <c r="I20" s="2">
        <v>59200003.960000001</v>
      </c>
      <c r="J20" s="33">
        <f t="shared" si="3"/>
        <v>1.393056596173917</v>
      </c>
    </row>
    <row r="21" spans="1:10" ht="38.25" x14ac:dyDescent="0.25">
      <c r="A21" s="20" t="s">
        <v>55</v>
      </c>
      <c r="B21" s="21" t="s">
        <v>19</v>
      </c>
      <c r="C21" s="17">
        <v>3364683020.79</v>
      </c>
      <c r="D21" s="17">
        <v>3367799020.79</v>
      </c>
      <c r="E21" s="17">
        <f t="shared" si="0"/>
        <v>3116000</v>
      </c>
      <c r="F21" s="10">
        <v>217891250.72</v>
      </c>
      <c r="G21" s="26">
        <f t="shared" si="1"/>
        <v>6.4758329201792364E-2</v>
      </c>
      <c r="H21" s="27">
        <f t="shared" si="2"/>
        <v>6.4698412635350269E-2</v>
      </c>
      <c r="I21" s="2">
        <v>67733247.040000007</v>
      </c>
      <c r="J21" s="33">
        <f t="shared" si="3"/>
        <v>3.2169024849985988</v>
      </c>
    </row>
    <row r="22" spans="1:10" ht="29.25" customHeight="1" x14ac:dyDescent="0.25">
      <c r="A22" s="20" t="s">
        <v>56</v>
      </c>
      <c r="B22" s="21" t="s">
        <v>20</v>
      </c>
      <c r="C22" s="17">
        <v>1668163653.77</v>
      </c>
      <c r="D22" s="17">
        <v>1668163653.77</v>
      </c>
      <c r="E22" s="17">
        <f t="shared" si="0"/>
        <v>0</v>
      </c>
      <c r="F22" s="10">
        <v>418016550.60000002</v>
      </c>
      <c r="G22" s="26">
        <f t="shared" si="1"/>
        <v>0.25058485698048577</v>
      </c>
      <c r="H22" s="27">
        <f t="shared" si="2"/>
        <v>0.25058485698048577</v>
      </c>
      <c r="I22" s="2">
        <v>319313595.97000003</v>
      </c>
      <c r="J22" s="33">
        <f t="shared" si="3"/>
        <v>1.30910977758452</v>
      </c>
    </row>
    <row r="23" spans="1:10" ht="32.25" customHeight="1" x14ac:dyDescent="0.25">
      <c r="A23" s="20" t="s">
        <v>57</v>
      </c>
      <c r="B23" s="21" t="s">
        <v>28</v>
      </c>
      <c r="C23" s="17">
        <v>1681913725.0599999</v>
      </c>
      <c r="D23" s="17">
        <v>1701255053.01</v>
      </c>
      <c r="E23" s="17">
        <f t="shared" si="0"/>
        <v>19341327.950000048</v>
      </c>
      <c r="F23" s="10">
        <v>10673438.869999999</v>
      </c>
      <c r="G23" s="26">
        <f t="shared" si="1"/>
        <v>6.3460085442963131E-3</v>
      </c>
      <c r="H23" s="27">
        <f t="shared" si="2"/>
        <v>6.2738616711913216E-3</v>
      </c>
      <c r="I23" s="2">
        <v>33989463.469999999</v>
      </c>
      <c r="J23" s="33">
        <f t="shared" si="3"/>
        <v>0.3140219874144427</v>
      </c>
    </row>
    <row r="24" spans="1:10" ht="29.25" customHeight="1" x14ac:dyDescent="0.25">
      <c r="A24" s="20" t="s">
        <v>58</v>
      </c>
      <c r="B24" s="21" t="s">
        <v>22</v>
      </c>
      <c r="C24" s="17">
        <v>39918103.149999999</v>
      </c>
      <c r="D24" s="17">
        <v>39918103.149999999</v>
      </c>
      <c r="E24" s="17">
        <f t="shared" si="0"/>
        <v>0</v>
      </c>
      <c r="F24" s="10">
        <v>7441194.5999999996</v>
      </c>
      <c r="G24" s="26">
        <f t="shared" si="1"/>
        <v>0.18641152792351556</v>
      </c>
      <c r="H24" s="27">
        <f t="shared" si="2"/>
        <v>0.18641152792351556</v>
      </c>
      <c r="I24" s="2">
        <v>4653234.7300000004</v>
      </c>
      <c r="J24" s="33">
        <f t="shared" si="3"/>
        <v>1.5991444729890081</v>
      </c>
    </row>
    <row r="25" spans="1:10" ht="25.5" x14ac:dyDescent="0.25">
      <c r="A25" s="20" t="s">
        <v>59</v>
      </c>
      <c r="B25" s="21" t="s">
        <v>23</v>
      </c>
      <c r="C25" s="17">
        <v>3363433542.0300002</v>
      </c>
      <c r="D25" s="17">
        <v>3363613996.5799999</v>
      </c>
      <c r="E25" s="17">
        <f t="shared" si="0"/>
        <v>180454.5499997139</v>
      </c>
      <c r="F25" s="10">
        <v>620667409.83000004</v>
      </c>
      <c r="G25" s="26">
        <f t="shared" si="1"/>
        <v>0.18453387054450204</v>
      </c>
      <c r="H25" s="27">
        <f t="shared" si="2"/>
        <v>0.18452397048563599</v>
      </c>
      <c r="I25" s="2">
        <v>545839274.19000006</v>
      </c>
      <c r="J25" s="33">
        <f t="shared" si="3"/>
        <v>1.1370882220797347</v>
      </c>
    </row>
    <row r="26" spans="1:10" ht="25.5" x14ac:dyDescent="0.25">
      <c r="A26" s="20" t="s">
        <v>60</v>
      </c>
      <c r="B26" s="21" t="s">
        <v>24</v>
      </c>
      <c r="C26" s="17">
        <v>101100734.70999999</v>
      </c>
      <c r="D26" s="17">
        <v>101100734.70999999</v>
      </c>
      <c r="E26" s="17">
        <f t="shared" si="0"/>
        <v>0</v>
      </c>
      <c r="F26" s="10">
        <v>25354181.120000001</v>
      </c>
      <c r="G26" s="26">
        <f t="shared" si="1"/>
        <v>0.25078137357484692</v>
      </c>
      <c r="H26" s="27">
        <f t="shared" si="2"/>
        <v>0.25078137357484692</v>
      </c>
      <c r="I26" s="2">
        <v>19018627.359999999</v>
      </c>
      <c r="J26" s="33">
        <f t="shared" si="3"/>
        <v>1.3331236077176079</v>
      </c>
    </row>
    <row r="27" spans="1:10" ht="25.5" x14ac:dyDescent="0.25">
      <c r="A27" s="20" t="s">
        <v>61</v>
      </c>
      <c r="B27" s="21" t="s">
        <v>25</v>
      </c>
      <c r="C27" s="17">
        <v>228666267.66999999</v>
      </c>
      <c r="D27" s="17">
        <v>228666267.66999999</v>
      </c>
      <c r="E27" s="17">
        <f t="shared" si="0"/>
        <v>0</v>
      </c>
      <c r="F27" s="10">
        <v>43523293.979999997</v>
      </c>
      <c r="G27" s="26">
        <f t="shared" si="1"/>
        <v>0.19033543698194563</v>
      </c>
      <c r="H27" s="27">
        <f t="shared" si="2"/>
        <v>0.19033543698194563</v>
      </c>
      <c r="I27" s="2">
        <v>28867155.66</v>
      </c>
      <c r="J27" s="33">
        <f t="shared" si="3"/>
        <v>1.5077098170883663</v>
      </c>
    </row>
    <row r="28" spans="1:10" ht="63.75" x14ac:dyDescent="0.25">
      <c r="A28" s="20" t="s">
        <v>62</v>
      </c>
      <c r="B28" s="21" t="s">
        <v>29</v>
      </c>
      <c r="C28" s="17">
        <v>18840078.59</v>
      </c>
      <c r="D28" s="17">
        <v>18840078.59</v>
      </c>
      <c r="E28" s="17">
        <f t="shared" si="0"/>
        <v>0</v>
      </c>
      <c r="F28" s="10">
        <v>3644693.74</v>
      </c>
      <c r="G28" s="26">
        <f t="shared" si="1"/>
        <v>0.19345427475735388</v>
      </c>
      <c r="H28" s="27">
        <f t="shared" si="2"/>
        <v>0.19345427475735388</v>
      </c>
      <c r="I28" s="2">
        <v>2472354.48</v>
      </c>
      <c r="J28" s="33">
        <f t="shared" si="3"/>
        <v>1.4741792770751871</v>
      </c>
    </row>
    <row r="29" spans="1:10" x14ac:dyDescent="0.25">
      <c r="A29" s="20" t="s">
        <v>63</v>
      </c>
      <c r="B29" s="21" t="s">
        <v>26</v>
      </c>
      <c r="C29" s="17">
        <v>10290935.01</v>
      </c>
      <c r="D29" s="17">
        <v>10290935.01</v>
      </c>
      <c r="E29" s="17">
        <f t="shared" si="0"/>
        <v>0</v>
      </c>
      <c r="F29" s="10">
        <v>1997691.69</v>
      </c>
      <c r="G29" s="26">
        <f t="shared" si="1"/>
        <v>0.19412149508852064</v>
      </c>
      <c r="H29" s="27">
        <f t="shared" si="2"/>
        <v>0.19412149508852064</v>
      </c>
      <c r="I29" s="2">
        <v>2006868.83</v>
      </c>
      <c r="J29" s="33">
        <f t="shared" si="3"/>
        <v>0.99542713511575143</v>
      </c>
    </row>
    <row r="30" spans="1:10" x14ac:dyDescent="0.25">
      <c r="A30" s="20" t="s">
        <v>64</v>
      </c>
      <c r="B30" s="21" t="s">
        <v>27</v>
      </c>
      <c r="C30" s="17">
        <v>6584570.4000000004</v>
      </c>
      <c r="D30" s="17">
        <v>6584570.4000000004</v>
      </c>
      <c r="E30" s="17">
        <f t="shared" si="0"/>
        <v>0</v>
      </c>
      <c r="F30" s="10">
        <v>932531.14</v>
      </c>
      <c r="G30" s="26">
        <f t="shared" si="1"/>
        <v>0.14162368740107933</v>
      </c>
      <c r="H30" s="27">
        <f t="shared" si="2"/>
        <v>0.14162368740107933</v>
      </c>
      <c r="I30" s="2">
        <v>1065527.21</v>
      </c>
      <c r="J30" s="33">
        <f t="shared" si="3"/>
        <v>0.87518284962427195</v>
      </c>
    </row>
    <row r="31" spans="1:10" x14ac:dyDescent="0.25">
      <c r="A31" s="20" t="s">
        <v>65</v>
      </c>
      <c r="B31" s="21" t="s">
        <v>30</v>
      </c>
      <c r="C31" s="17">
        <v>210129594.93000001</v>
      </c>
      <c r="D31" s="17">
        <v>210129594.93000001</v>
      </c>
      <c r="E31" s="17">
        <f t="shared" si="0"/>
        <v>0</v>
      </c>
      <c r="F31" s="10">
        <v>44826614.68</v>
      </c>
      <c r="G31" s="26">
        <f t="shared" si="1"/>
        <v>0.21332842094390839</v>
      </c>
      <c r="H31" s="27">
        <f t="shared" si="2"/>
        <v>0.21332842094390839</v>
      </c>
      <c r="I31" s="2">
        <v>36063027.420000002</v>
      </c>
      <c r="J31" s="33">
        <f t="shared" si="3"/>
        <v>1.2430075311741533</v>
      </c>
    </row>
    <row r="32" spans="1:10" x14ac:dyDescent="0.25">
      <c r="A32" s="20" t="s">
        <v>66</v>
      </c>
      <c r="B32" s="21" t="s">
        <v>31</v>
      </c>
      <c r="C32" s="17">
        <v>162358796.69</v>
      </c>
      <c r="D32" s="17">
        <v>162358796.69</v>
      </c>
      <c r="E32" s="17">
        <f t="shared" si="0"/>
        <v>0</v>
      </c>
      <c r="F32" s="10">
        <v>13204800</v>
      </c>
      <c r="G32" s="26">
        <f t="shared" si="1"/>
        <v>8.1330979714099527E-2</v>
      </c>
      <c r="H32" s="27">
        <f t="shared" si="2"/>
        <v>8.1330979714099527E-2</v>
      </c>
      <c r="I32" s="2">
        <v>13628750</v>
      </c>
      <c r="J32" s="33">
        <f t="shared" si="3"/>
        <v>0.9688929652389251</v>
      </c>
    </row>
    <row r="33" spans="1:10" x14ac:dyDescent="0.25">
      <c r="A33" s="20" t="s">
        <v>67</v>
      </c>
      <c r="B33" s="21" t="s">
        <v>32</v>
      </c>
      <c r="C33" s="17">
        <v>120000000</v>
      </c>
      <c r="D33" s="17">
        <v>120000000</v>
      </c>
      <c r="E33" s="17">
        <f t="shared" si="0"/>
        <v>0</v>
      </c>
      <c r="F33" s="10">
        <v>3937050</v>
      </c>
      <c r="G33" s="26">
        <f t="shared" si="1"/>
        <v>3.2808749999999998E-2</v>
      </c>
      <c r="H33" s="27">
        <f t="shared" si="2"/>
        <v>3.2808749999999998E-2</v>
      </c>
      <c r="I33" s="2">
        <v>2170000</v>
      </c>
      <c r="J33" s="33">
        <f t="shared" si="3"/>
        <v>1.8143087557603688</v>
      </c>
    </row>
    <row r="34" spans="1:10" s="3" customFormat="1" ht="33" customHeight="1" x14ac:dyDescent="0.25">
      <c r="A34" s="20" t="s">
        <v>68</v>
      </c>
      <c r="B34" s="21" t="s">
        <v>69</v>
      </c>
      <c r="C34" s="17">
        <v>323627545.69</v>
      </c>
      <c r="D34" s="17">
        <v>323627545.69</v>
      </c>
      <c r="E34" s="17">
        <f t="shared" si="0"/>
        <v>0</v>
      </c>
      <c r="F34" s="10">
        <v>27894978.800000001</v>
      </c>
      <c r="G34" s="26">
        <f t="shared" si="1"/>
        <v>8.6194698725430369E-2</v>
      </c>
      <c r="H34" s="27">
        <f t="shared" si="2"/>
        <v>8.6194698725430369E-2</v>
      </c>
      <c r="I34" s="2">
        <v>34754056</v>
      </c>
      <c r="J34" s="33">
        <f t="shared" si="3"/>
        <v>0.80263951925496124</v>
      </c>
    </row>
    <row r="35" spans="1:10" ht="12.75" customHeight="1" x14ac:dyDescent="0.25">
      <c r="A35" s="41" t="s">
        <v>21</v>
      </c>
      <c r="B35" s="42"/>
      <c r="C35" s="16">
        <v>88546110991.339996</v>
      </c>
      <c r="D35" s="16">
        <v>88695817903.190002</v>
      </c>
      <c r="E35" s="25">
        <f t="shared" si="0"/>
        <v>149706911.8500061</v>
      </c>
      <c r="F35" s="16">
        <v>17210608049.639999</v>
      </c>
      <c r="G35" s="28">
        <f t="shared" si="1"/>
        <v>0.19436887579764214</v>
      </c>
      <c r="H35" s="29">
        <f t="shared" si="2"/>
        <v>0.19404080661869638</v>
      </c>
      <c r="I35" s="13">
        <v>16830868161.370001</v>
      </c>
      <c r="J35" s="34">
        <f>F35/I35</f>
        <v>1.0225621093712547</v>
      </c>
    </row>
    <row r="36" spans="1:10" x14ac:dyDescent="0.25">
      <c r="C36" s="11"/>
      <c r="D36" s="4"/>
      <c r="E36" s="22" t="s">
        <v>1</v>
      </c>
      <c r="F36" s="4"/>
      <c r="G36" s="30"/>
      <c r="H36" s="30"/>
      <c r="I36" s="14"/>
      <c r="J36" s="35"/>
    </row>
    <row r="37" spans="1:10" x14ac:dyDescent="0.25">
      <c r="C37" s="36"/>
      <c r="I37" s="15"/>
    </row>
    <row r="38" spans="1:10" x14ac:dyDescent="0.25">
      <c r="D38" s="6"/>
      <c r="F38" s="7"/>
      <c r="I38" s="15"/>
    </row>
    <row r="39" spans="1:10" x14ac:dyDescent="0.25">
      <c r="D39" s="7"/>
    </row>
    <row r="40" spans="1:10" ht="15.75" x14ac:dyDescent="0.25">
      <c r="D40" s="8"/>
      <c r="E40" s="24"/>
      <c r="F40" s="9"/>
    </row>
    <row r="41" spans="1:10" x14ac:dyDescent="0.25">
      <c r="D41" s="9"/>
      <c r="E41" s="24"/>
      <c r="F41" s="9"/>
    </row>
    <row r="42" spans="1:10" x14ac:dyDescent="0.25">
      <c r="D42" s="9"/>
      <c r="E42" s="24"/>
      <c r="F42" s="12"/>
    </row>
    <row r="43" spans="1:10" x14ac:dyDescent="0.25">
      <c r="D43" s="9"/>
      <c r="E43" s="24"/>
      <c r="F43" s="9"/>
    </row>
  </sheetData>
  <mergeCells count="12">
    <mergeCell ref="A2:A3"/>
    <mergeCell ref="B2:B3"/>
    <mergeCell ref="A35:B35"/>
    <mergeCell ref="A1:J1"/>
    <mergeCell ref="F2:F3"/>
    <mergeCell ref="D2:D3"/>
    <mergeCell ref="C2:C3"/>
    <mergeCell ref="H2:H3"/>
    <mergeCell ref="I2:I3"/>
    <mergeCell ref="J2:J3"/>
    <mergeCell ref="G2:G3"/>
    <mergeCell ref="E2:E3"/>
  </mergeCells>
  <pageMargins left="0.59027779999999996" right="0.59027779999999996" top="0.59027779999999996" bottom="0.59027779999999996" header="0.39374999999999999" footer="0.39374999999999999"/>
  <pageSetup paperSize="9" fitToHeight="20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53D9990-F052-4882-9685-8FB863B645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Скалова Елена Александровна</dc:creator>
  <cp:lastModifiedBy>Скалова Елена Александровна</cp:lastModifiedBy>
  <dcterms:created xsi:type="dcterms:W3CDTF">2019-10-08T14:53:22Z</dcterms:created>
  <dcterms:modified xsi:type="dcterms:W3CDTF">2026-04-09T08:29:41Z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06.05.2019 17_06_30)(7).xlsx</vt:lpwstr>
  </property>
  <property fmtid="{D5CDD505-2E9C-101B-9397-08002B2CF9AE}" pid="3" name="Название отчета">
    <vt:lpwstr>Вариант (новый от 06.05.2019 17_06_30)(7).xlsx</vt:lpwstr>
  </property>
  <property fmtid="{D5CDD505-2E9C-101B-9397-08002B2CF9AE}" pid="4" name="Версия клиента">
    <vt:lpwstr>19.2.21.9270</vt:lpwstr>
  </property>
  <property fmtid="{D5CDD505-2E9C-101B-9397-08002B2CF9AE}" pid="5" name="Версия базы">
    <vt:lpwstr>19.2.2804.170515739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скалова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