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2023-2025\для открытости к бюджету\2 кв. 2023\"/>
    </mc:Choice>
  </mc:AlternateContent>
  <bookViews>
    <workbookView xWindow="0" yWindow="0" windowWidth="28800" windowHeight="11835"/>
  </bookViews>
  <sheets>
    <sheet name="Лист 1" sheetId="2" r:id="rId1"/>
  </sheets>
  <definedNames>
    <definedName name="_xlnm.Print_Titles" localSheetId="0">'Лист 1'!$5:$6</definedName>
  </definedNames>
  <calcPr calcId="152511"/>
</workbook>
</file>

<file path=xl/calcChain.xml><?xml version="1.0" encoding="utf-8"?>
<calcChain xmlns="http://schemas.openxmlformats.org/spreadsheetml/2006/main">
  <c r="J7" i="2" l="1"/>
  <c r="H34" i="2"/>
  <c r="H31" i="2"/>
  <c r="G35" i="2"/>
  <c r="G31" i="2"/>
  <c r="E28" i="2"/>
  <c r="D28" i="2"/>
  <c r="C28" i="2"/>
  <c r="H39" i="2" l="1"/>
  <c r="G39" i="2"/>
  <c r="H38" i="2"/>
  <c r="G38" i="2"/>
  <c r="H37" i="2"/>
  <c r="G37" i="2"/>
  <c r="H36" i="2"/>
  <c r="G36" i="2"/>
  <c r="H35" i="2"/>
  <c r="G34" i="2"/>
  <c r="H33" i="2"/>
  <c r="G33" i="2"/>
  <c r="H32" i="2"/>
  <c r="G32" i="2"/>
  <c r="H30" i="2"/>
  <c r="G30" i="2"/>
  <c r="H29" i="2"/>
  <c r="G29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E39" i="2"/>
  <c r="E38" i="2"/>
  <c r="E37" i="2"/>
  <c r="E36" i="2"/>
  <c r="E35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J26" i="2" l="1"/>
  <c r="J25" i="2"/>
  <c r="J24" i="2"/>
  <c r="J23" i="2"/>
  <c r="J22" i="2"/>
  <c r="J21" i="2"/>
  <c r="J19" i="2"/>
  <c r="J18" i="2"/>
  <c r="J17" i="2"/>
  <c r="J16" i="2"/>
  <c r="J15" i="2"/>
  <c r="J14" i="2"/>
  <c r="J13" i="2"/>
  <c r="J12" i="2"/>
  <c r="J11" i="2"/>
  <c r="J10" i="2"/>
  <c r="J9" i="2"/>
  <c r="J8" i="2"/>
  <c r="F28" i="2"/>
  <c r="J28" i="2" l="1"/>
  <c r="H28" i="2"/>
  <c r="G28" i="2"/>
  <c r="J39" i="2"/>
</calcChain>
</file>

<file path=xl/sharedStrings.xml><?xml version="1.0" encoding="utf-8"?>
<sst xmlns="http://schemas.openxmlformats.org/spreadsheetml/2006/main" count="77" uniqueCount="77">
  <si>
    <t>Наименование показателя</t>
  </si>
  <si>
    <t/>
  </si>
  <si>
    <t>Ц.ст.</t>
  </si>
  <si>
    <t>0100000000</t>
  </si>
  <si>
    <t>0200000000</t>
  </si>
  <si>
    <t>0300000000</t>
  </si>
  <si>
    <t>0500000000</t>
  </si>
  <si>
    <t>0700000000</t>
  </si>
  <si>
    <t>0800000000</t>
  </si>
  <si>
    <t>1000000000</t>
  </si>
  <si>
    <t>1100000000</t>
  </si>
  <si>
    <t>1200000000</t>
  </si>
  <si>
    <t>1300000000</t>
  </si>
  <si>
    <t>1400000000</t>
  </si>
  <si>
    <t>1500000000</t>
  </si>
  <si>
    <t>1700000000</t>
  </si>
  <si>
    <t>1800000000</t>
  </si>
  <si>
    <t>1900000000</t>
  </si>
  <si>
    <t>2100000000</t>
  </si>
  <si>
    <t>2200000000</t>
  </si>
  <si>
    <t>2300000000</t>
  </si>
  <si>
    <t>2400000000</t>
  </si>
  <si>
    <t>2500000000</t>
  </si>
  <si>
    <t>ВСЕГО РАСХОДОВ:</t>
  </si>
  <si>
    <t>4100000000</t>
  </si>
  <si>
    <t>4200000000</t>
  </si>
  <si>
    <t>4300000000</t>
  </si>
  <si>
    <t>4400000000</t>
  </si>
  <si>
    <t>4600000000</t>
  </si>
  <si>
    <t>4700000000</t>
  </si>
  <si>
    <t>Государственная программа Ивановской области «Комплексное развитие сельских территорий Ивановской области»</t>
  </si>
  <si>
    <t>2700000000</t>
  </si>
  <si>
    <t>4500000000</t>
  </si>
  <si>
    <t>4800000000</t>
  </si>
  <si>
    <t>4900000000</t>
  </si>
  <si>
    <t>5000000000</t>
  </si>
  <si>
    <t xml:space="preserve">Процент исполнения от сводной бюджетной росписи, %
</t>
  </si>
  <si>
    <t xml:space="preserve">Процент исполнения от закона, % </t>
  </si>
  <si>
    <t>Отклонение от сводной бюджетной росписи, руб.</t>
  </si>
  <si>
    <t>Обеспечение деятельности мировых судей и аппаратов мировых судей Ивановской области</t>
  </si>
  <si>
    <t>Обеспечение деятельности государственных органов Ивановской области</t>
  </si>
  <si>
    <t>Обеспечение деятельности органов государственной власти Ивановской области</t>
  </si>
  <si>
    <t>Губернатор Ивановской области и заместители Председателя Правительства Ивановской области, не являющиеся руководителями исполнительных органов государственной власти Ивановской области</t>
  </si>
  <si>
    <t>Обеспечение функционирования Уполномоченного по правам ребенка в Ивановской области, Уполномоченного по правам человека в Ивановской области, Уполномоченного по защите прав предпринимателей в Ивановской области, обеспечение деятельности Общественной палаты Ивановской области</t>
  </si>
  <si>
    <t>Депутаты Государственной Думы и их помощники</t>
  </si>
  <si>
    <t>Сенаторы Российской Федерации и их помощники</t>
  </si>
  <si>
    <t>Реализация отдельных полномочий Российской Федерации</t>
  </si>
  <si>
    <t>Развитие институтов гражданского общества</t>
  </si>
  <si>
    <t>Наказы избирателей депутатам Ивановской областной Думы</t>
  </si>
  <si>
    <t>Государственная программа Ивановской области «Развитие культуры и туризма в Ивановской области»</t>
  </si>
  <si>
    <t>Государственная программа Ивановской области «Обеспечение услугами жилищно-коммунального хозяйства населения Ивановской области»</t>
  </si>
  <si>
    <t>Государственная программа Ивановской области «Обеспечение доступным и комфортным жильем населения Ивановской области»</t>
  </si>
  <si>
    <t>Государственная программа Ивановской области «Управление имуществом Ивановской области и земельными ресурсами»</t>
  </si>
  <si>
    <t>Государственная программа Ивановской области «Развитие физической культуры и спорта в Ивановской области»</t>
  </si>
  <si>
    <t>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</si>
  <si>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Государственная программа Ивановской области «Развитие лесного хозяйства Ивановской области»</t>
  </si>
  <si>
    <t>Государственная программа Ивановской области «Развитие водохозяйственного комплекса Ивановской области»</t>
  </si>
  <si>
    <t>Государственная программа Ивановской области «Долгосрочная сбалансированность и устойчивость бюджетной системы Ивановской области»</t>
  </si>
  <si>
    <t>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</si>
  <si>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Государственная программа Ивановской области «Формирование современной городской среды»</t>
  </si>
  <si>
    <t>Государственная программа Ивановской области «Развитие транспортной системы Ивановской области»</t>
  </si>
  <si>
    <t>Государственная программа Ивановской области «Развитие цифровой экономики и информатизации Ивановской области»</t>
  </si>
  <si>
    <t>Государственная программа Ивановской области «Экономическое развитие и инновационная экономика Ивановской области»</t>
  </si>
  <si>
    <t>Государственная программа Ивановской области «Охрана окружающей среды Ивановской области»</t>
  </si>
  <si>
    <t>Государственная программа Ивановской области «Обеспечение безопасности граждан и профилактика правонарушений в Ивановской области»</t>
  </si>
  <si>
    <t>Государственная программа Ивановской области «Содействие занятости населения Ивановской области»</t>
  </si>
  <si>
    <t>Государственная программа Ивановской области «Социальная поддержка граждан в Ивановской области»</t>
  </si>
  <si>
    <t>Государственная программа Ивановской области «Развитие образования Ивановской области»</t>
  </si>
  <si>
    <t>Государственная программа Ивановской области «Развитие здравоохранения Ивановской области»</t>
  </si>
  <si>
    <t xml:space="preserve">Непрограммные направления деятельности в том числе:  </t>
  </si>
  <si>
    <t xml:space="preserve">Уровень изменений по сравнению с соответствующим периодом           2022 года, % </t>
  </si>
  <si>
    <t xml:space="preserve">Утверждено Законом Ивановской области от 19.12.2022 № 76-ОЗ,  на 1 июля 2023 года, руб. </t>
  </si>
  <si>
    <r>
      <rPr>
        <b/>
        <i/>
        <sz val="10"/>
        <color rgb="FF000000"/>
        <rFont val="Arial Cyr"/>
        <charset val="204"/>
      </rPr>
      <t xml:space="preserve">* </t>
    </r>
    <r>
      <rPr>
        <i/>
        <sz val="10"/>
        <color rgb="FF000000"/>
        <rFont val="Arial Cyr"/>
        <charset val="204"/>
      </rPr>
      <t>- информация по непрограммным направлениям деятельности в разрезе целевых статей за 1 полугодие 2022 года не приводится в связи с переходом с 01.01.2023 на новую структуру кода целевой статьи расходов областного бюджета</t>
    </r>
  </si>
  <si>
    <t xml:space="preserve">Утверждено сводной бюджетной росписью,                              на 1 июля 2023 года, руб. </t>
  </si>
  <si>
    <t xml:space="preserve">Исполнение 
областного бюджета по расходам в разрезе государственных программ и непрограммных направлений деятельности Ивановской области за                                               1 полугодие 2023 года
</t>
  </si>
  <si>
    <t>Исполнено за 
1 полугодие 2023 года, руб.</t>
  </si>
  <si>
    <t>Исполнено за 
1 полугодие  
2022 года, руб.*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</si>
</sst>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</font>
    <font>
      <b/>
      <sz val="10"/>
      <name val="Times New Roman"/>
      <family val="1"/>
      <charset val="204"/>
    </font>
    <font>
      <i/>
      <sz val="10"/>
      <color rgb="FF000000"/>
      <name val="Arial Cyr"/>
      <charset val="204"/>
    </font>
    <font>
      <b/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" fontId="6" fillId="5" borderId="3" xfId="0" applyNumberFormat="1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1" fontId="6" fillId="0" borderId="5" xfId="31" applyNumberFormat="1" applyFont="1" applyBorder="1" applyAlignment="1" applyProtection="1">
      <alignment horizontal="center" vertical="center" shrinkToFit="1"/>
    </xf>
    <xf numFmtId="1" fontId="6" fillId="0" borderId="2" xfId="31" applyNumberFormat="1" applyFont="1" applyAlignment="1" applyProtection="1">
      <alignment horizontal="center" vertical="center" shrinkToFit="1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4" fontId="6" fillId="5" borderId="3" xfId="15" applyNumberFormat="1" applyFont="1" applyFill="1" applyBorder="1" applyAlignment="1" applyProtection="1">
      <alignment horizontal="center" vertical="center" shrinkToFit="1"/>
    </xf>
    <xf numFmtId="4" fontId="5" fillId="5" borderId="3" xfId="31" applyNumberFormat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protection locked="0"/>
    </xf>
    <xf numFmtId="4" fontId="5" fillId="5" borderId="3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1" fillId="0" borderId="1" xfId="2" applyNumberFormat="1" applyAlignment="1" applyProtection="1">
      <alignment horizontal="center" vertical="center"/>
    </xf>
    <xf numFmtId="0" fontId="6" fillId="5" borderId="1" xfId="45" applyNumberFormat="1" applyFont="1" applyFill="1" applyBorder="1" applyAlignment="1" applyProtection="1">
      <alignment horizontal="justify" vertical="center" wrapText="1"/>
    </xf>
    <xf numFmtId="1" fontId="6" fillId="0" borderId="7" xfId="31" applyNumberFormat="1" applyFont="1" applyBorder="1" applyAlignment="1" applyProtection="1">
      <alignment horizontal="center" vertical="center" shrinkToFit="1"/>
    </xf>
    <xf numFmtId="4" fontId="6" fillId="5" borderId="4" xfId="15" applyNumberFormat="1" applyFont="1" applyFill="1" applyBorder="1" applyAlignment="1" applyProtection="1">
      <alignment horizontal="center" vertical="center" shrinkToFit="1"/>
    </xf>
    <xf numFmtId="4" fontId="6" fillId="5" borderId="6" xfId="15" applyNumberFormat="1" applyFont="1" applyFill="1" applyBorder="1" applyAlignment="1" applyProtection="1">
      <alignment horizontal="center" vertical="center" shrinkToFit="1"/>
    </xf>
    <xf numFmtId="4" fontId="6" fillId="5" borderId="6" xfId="0" applyNumberFormat="1" applyFont="1" applyFill="1" applyBorder="1" applyAlignment="1" applyProtection="1">
      <alignment horizontal="center" vertical="center" shrinkToFit="1"/>
    </xf>
    <xf numFmtId="0" fontId="0" fillId="5" borderId="0" xfId="0" applyFill="1" applyProtection="1">
      <protection locked="0"/>
    </xf>
    <xf numFmtId="0" fontId="1" fillId="5" borderId="1" xfId="2" applyNumberFormat="1" applyFill="1" applyProtection="1"/>
    <xf numFmtId="0" fontId="13" fillId="5" borderId="3" xfId="45" applyNumberFormat="1" applyFont="1" applyFill="1" applyBorder="1" applyAlignment="1" applyProtection="1">
      <alignment horizontal="justify" vertical="top" wrapText="1"/>
    </xf>
    <xf numFmtId="1" fontId="13" fillId="0" borderId="3" xfId="31" applyNumberFormat="1" applyFont="1" applyBorder="1" applyAlignment="1" applyProtection="1">
      <alignment horizontal="center" vertical="center" shrinkToFit="1"/>
    </xf>
    <xf numFmtId="4" fontId="13" fillId="5" borderId="3" xfId="15" applyNumberFormat="1" applyFont="1" applyFill="1" applyBorder="1" applyAlignment="1" applyProtection="1">
      <alignment horizontal="center" vertical="center" shrinkToFit="1"/>
    </xf>
    <xf numFmtId="4" fontId="13" fillId="5" borderId="3" xfId="0" applyNumberFormat="1" applyFont="1" applyFill="1" applyBorder="1" applyAlignment="1" applyProtection="1">
      <alignment horizontal="center" vertical="center" shrinkToFit="1"/>
    </xf>
    <xf numFmtId="4" fontId="6" fillId="0" borderId="3" xfId="15" applyNumberFormat="1" applyFont="1" applyFill="1" applyBorder="1" applyAlignment="1" applyProtection="1">
      <alignment horizontal="center" vertical="center" shrinkToFit="1"/>
    </xf>
    <xf numFmtId="4" fontId="6" fillId="0" borderId="4" xfId="15" applyNumberFormat="1" applyFont="1" applyFill="1" applyBorder="1" applyAlignment="1" applyProtection="1">
      <alignment horizontal="center" vertical="center" shrinkToFit="1"/>
    </xf>
    <xf numFmtId="4" fontId="13" fillId="0" borderId="3" xfId="15" applyNumberFormat="1" applyFont="1" applyFill="1" applyBorder="1" applyAlignment="1" applyProtection="1">
      <alignment horizontal="center" vertical="center" shrinkToFit="1"/>
    </xf>
    <xf numFmtId="4" fontId="6" fillId="0" borderId="6" xfId="15" applyNumberFormat="1" applyFont="1" applyFill="1" applyBorder="1" applyAlignment="1" applyProtection="1">
      <alignment horizontal="center" vertical="center" shrinkToFit="1"/>
    </xf>
    <xf numFmtId="4" fontId="5" fillId="0" borderId="3" xfId="31" applyNumberFormat="1" applyFont="1" applyFill="1" applyBorder="1" applyAlignment="1" applyProtection="1">
      <alignment horizontal="center" vertical="center" shrinkToFit="1"/>
    </xf>
    <xf numFmtId="0" fontId="1" fillId="0" borderId="1" xfId="2" applyNumberForma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1" fillId="0" borderId="0" xfId="0" applyFont="1" applyFill="1"/>
    <xf numFmtId="4" fontId="0" fillId="0" borderId="0" xfId="0" applyNumberFormat="1" applyFill="1" applyProtection="1">
      <protection locked="0"/>
    </xf>
    <xf numFmtId="0" fontId="12" fillId="0" borderId="1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4" fontId="9" fillId="0" borderId="3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4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ill="1" applyProtection="1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" xfId="31" applyNumberFormat="1" applyFont="1" applyFill="1" applyBorder="1" applyAlignment="1" applyProtection="1">
      <alignment horizontal="right" vertical="top" shrinkToFit="1"/>
    </xf>
    <xf numFmtId="0" fontId="15" fillId="0" borderId="1" xfId="2" applyNumberFormat="1" applyFont="1" applyProtection="1"/>
    <xf numFmtId="4" fontId="9" fillId="5" borderId="3" xfId="15" applyNumberFormat="1" applyFont="1" applyFill="1" applyBorder="1" applyAlignment="1" applyProtection="1">
      <alignment horizontal="center" vertical="center" shrinkToFit="1"/>
    </xf>
    <xf numFmtId="4" fontId="9" fillId="5" borderId="4" xfId="15" applyNumberFormat="1" applyFont="1" applyFill="1" applyBorder="1" applyAlignment="1" applyProtection="1">
      <alignment horizontal="center" vertical="center" shrinkToFit="1"/>
    </xf>
    <xf numFmtId="4" fontId="14" fillId="5" borderId="3" xfId="15" applyNumberFormat="1" applyFont="1" applyFill="1" applyBorder="1" applyAlignment="1" applyProtection="1">
      <alignment horizontal="center" vertical="center" shrinkToFit="1"/>
    </xf>
    <xf numFmtId="4" fontId="9" fillId="5" borderId="6" xfId="15" applyNumberFormat="1" applyFont="1" applyFill="1" applyBorder="1" applyAlignment="1" applyProtection="1">
      <alignment horizontal="center" vertical="center" shrinkToFit="1"/>
    </xf>
    <xf numFmtId="4" fontId="16" fillId="5" borderId="3" xfId="31" applyNumberFormat="1" applyFont="1" applyFill="1" applyBorder="1" applyAlignment="1" applyProtection="1">
      <alignment horizontal="center" vertical="center" shrinkToFit="1"/>
    </xf>
    <xf numFmtId="0" fontId="15" fillId="0" borderId="1" xfId="2" applyNumberFormat="1" applyFont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0" fontId="15" fillId="0" borderId="1" xfId="2" applyNumberFormat="1" applyFont="1" applyProtection="1"/>
    <xf numFmtId="10" fontId="9" fillId="5" borderId="3" xfId="32" applyNumberFormat="1" applyFont="1" applyFill="1" applyBorder="1" applyAlignment="1" applyProtection="1">
      <alignment horizontal="center" vertical="center" shrinkToFit="1"/>
    </xf>
    <xf numFmtId="10" fontId="9" fillId="5" borderId="3" xfId="2" applyNumberFormat="1" applyFont="1" applyFill="1" applyBorder="1" applyAlignment="1" applyProtection="1">
      <alignment horizontal="center" vertical="center"/>
    </xf>
    <xf numFmtId="10" fontId="9" fillId="5" borderId="4" xfId="32" applyNumberFormat="1" applyFont="1" applyFill="1" applyBorder="1" applyAlignment="1" applyProtection="1">
      <alignment horizontal="center" vertical="center" shrinkToFit="1"/>
    </xf>
    <xf numFmtId="10" fontId="9" fillId="5" borderId="4" xfId="2" applyNumberFormat="1" applyFont="1" applyFill="1" applyBorder="1" applyAlignment="1" applyProtection="1">
      <alignment horizontal="center" vertical="center"/>
    </xf>
    <xf numFmtId="10" fontId="14" fillId="5" borderId="3" xfId="32" applyNumberFormat="1" applyFont="1" applyFill="1" applyBorder="1" applyAlignment="1" applyProtection="1">
      <alignment horizontal="center" vertical="center" shrinkToFit="1"/>
    </xf>
    <xf numFmtId="10" fontId="14" fillId="5" borderId="3" xfId="2" applyNumberFormat="1" applyFont="1" applyFill="1" applyBorder="1" applyAlignment="1" applyProtection="1">
      <alignment horizontal="center" vertical="center"/>
    </xf>
    <xf numFmtId="10" fontId="9" fillId="5" borderId="6" xfId="32" applyNumberFormat="1" applyFont="1" applyFill="1" applyBorder="1" applyAlignment="1" applyProtection="1">
      <alignment horizontal="center" vertical="center" shrinkToFit="1"/>
    </xf>
    <xf numFmtId="10" fontId="9" fillId="5" borderId="6" xfId="2" applyNumberFormat="1" applyFont="1" applyFill="1" applyBorder="1" applyAlignment="1" applyProtection="1">
      <alignment horizontal="center" vertical="center"/>
    </xf>
    <xf numFmtId="10" fontId="16" fillId="5" borderId="3" xfId="31" applyNumberFormat="1" applyFont="1" applyFill="1" applyBorder="1" applyAlignment="1" applyProtection="1">
      <alignment horizontal="center" vertical="center" shrinkToFit="1"/>
    </xf>
    <xf numFmtId="10" fontId="16" fillId="5" borderId="3" xfId="2" applyNumberFormat="1" applyFont="1" applyFill="1" applyBorder="1" applyAlignment="1" applyProtection="1">
      <alignment horizontal="center" vertical="center"/>
    </xf>
    <xf numFmtId="10" fontId="15" fillId="0" borderId="1" xfId="2" applyNumberFormat="1" applyFont="1" applyBorder="1" applyAlignment="1" applyProtection="1">
      <alignment horizontal="center" vertical="center"/>
    </xf>
    <xf numFmtId="10" fontId="4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10" fontId="9" fillId="5" borderId="3" xfId="0" applyNumberFormat="1" applyFont="1" applyFill="1" applyBorder="1" applyAlignment="1" applyProtection="1">
      <alignment horizontal="center" vertical="center" shrinkToFit="1"/>
    </xf>
    <xf numFmtId="10" fontId="9" fillId="5" borderId="4" xfId="0" applyNumberFormat="1" applyFont="1" applyFill="1" applyBorder="1" applyAlignment="1" applyProtection="1">
      <alignment horizontal="center" vertical="center" shrinkToFit="1"/>
    </xf>
    <xf numFmtId="10" fontId="14" fillId="5" borderId="3" xfId="0" applyNumberFormat="1" applyFont="1" applyFill="1" applyBorder="1" applyAlignment="1" applyProtection="1">
      <alignment horizontal="center" vertical="center" shrinkToFit="1"/>
    </xf>
    <xf numFmtId="10" fontId="9" fillId="5" borderId="6" xfId="0" applyNumberFormat="1" applyFont="1" applyFill="1" applyBorder="1" applyAlignment="1" applyProtection="1">
      <alignment horizontal="center" vertical="center" shrinkToFit="1"/>
    </xf>
    <xf numFmtId="10" fontId="16" fillId="5" borderId="3" xfId="0" applyNumberFormat="1" applyFont="1" applyFill="1" applyBorder="1" applyAlignment="1" applyProtection="1">
      <alignment horizontal="center" vertical="center" shrinkToFit="1"/>
    </xf>
    <xf numFmtId="10" fontId="0" fillId="0" borderId="1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0" fontId="17" fillId="0" borderId="1" xfId="37" applyNumberFormat="1" applyFont="1" applyAlignmen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6" fillId="0" borderId="3" xfId="9" applyNumberFormat="1" applyFont="1" applyBorder="1" applyAlignment="1" applyProtection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5" fillId="0" borderId="5" xfId="34" applyNumberFormat="1" applyFont="1" applyBorder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6" fillId="5" borderId="3" xfId="18" applyNumberFormat="1" applyFont="1" applyFill="1" applyBorder="1" applyProtection="1">
      <alignment horizontal="center" vertical="center" wrapText="1"/>
    </xf>
    <xf numFmtId="0" fontId="6" fillId="5" borderId="3" xfId="18" applyFont="1" applyFill="1" applyBorder="1">
      <alignment horizontal="center" vertical="center" wrapText="1"/>
    </xf>
    <xf numFmtId="4" fontId="6" fillId="5" borderId="3" xfId="34" applyNumberFormat="1" applyFont="1" applyFill="1" applyBorder="1" applyAlignment="1" applyProtection="1">
      <alignment horizontal="center" vertical="center" shrinkToFit="1"/>
    </xf>
    <xf numFmtId="4" fontId="0" fillId="5" borderId="0" xfId="0" applyNumberFormat="1" applyFill="1" applyProtection="1">
      <protection locked="0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5" borderId="6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10" fontId="9" fillId="5" borderId="3" xfId="0" applyNumberFormat="1" applyFont="1" applyFill="1" applyBorder="1" applyAlignment="1">
      <alignment horizontal="center"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10" fontId="9" fillId="5" borderId="3" xfId="0" applyNumberFormat="1" applyFont="1" applyFill="1" applyBorder="1" applyAlignment="1" applyProtection="1">
      <alignment horizontal="center" wrapText="1"/>
      <protection locked="0"/>
    </xf>
    <xf numFmtId="1" fontId="6" fillId="5" borderId="2" xfId="31" applyNumberFormat="1" applyFont="1" applyFill="1" applyAlignment="1" applyProtection="1">
      <alignment horizontal="center" vertical="center" shrinkToFit="1"/>
    </xf>
    <xf numFmtId="1" fontId="6" fillId="5" borderId="7" xfId="31" applyNumberFormat="1" applyFont="1" applyFill="1" applyBorder="1" applyAlignment="1" applyProtection="1">
      <alignment horizontal="center" vertical="center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zoomScaleSheetLayoutView="100" workbookViewId="0">
      <pane ySplit="6" topLeftCell="A7" activePane="bottomLeft" state="frozen"/>
      <selection pane="bottomLeft" activeCell="K5" sqref="K5"/>
    </sheetView>
  </sheetViews>
  <sheetFormatPr defaultRowHeight="15" x14ac:dyDescent="0.25"/>
  <cols>
    <col min="1" max="1" width="40" style="1" customWidth="1"/>
    <col min="2" max="2" width="11.5703125" style="12" customWidth="1"/>
    <col min="3" max="3" width="18.42578125" style="19" customWidth="1"/>
    <col min="4" max="4" width="15.85546875" style="31" customWidth="1"/>
    <col min="5" max="5" width="16.85546875" style="49" customWidth="1"/>
    <col min="6" max="6" width="16.28515625" style="31" customWidth="1"/>
    <col min="7" max="7" width="10.5703125" style="63" customWidth="1"/>
    <col min="8" max="8" width="11.28515625" style="63" customWidth="1"/>
    <col min="9" max="9" width="16.42578125" style="1" customWidth="1"/>
    <col min="10" max="10" width="15.85546875" style="64" customWidth="1"/>
    <col min="11" max="11" width="30.28515625" style="1" customWidth="1"/>
    <col min="12" max="16384" width="9.140625" style="1"/>
  </cols>
  <sheetData>
    <row r="1" spans="1:10" x14ac:dyDescent="0.25">
      <c r="A1" s="76"/>
      <c r="B1" s="77"/>
      <c r="C1" s="77"/>
      <c r="D1" s="77"/>
      <c r="E1" s="42"/>
      <c r="F1" s="39"/>
      <c r="G1" s="51"/>
      <c r="H1" s="51"/>
    </row>
    <row r="2" spans="1:10" ht="21" customHeight="1" x14ac:dyDescent="0.25">
      <c r="A2" s="73" t="s">
        <v>74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30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16.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ht="26.25" customHeight="1" x14ac:dyDescent="0.25">
      <c r="A5" s="82" t="s">
        <v>0</v>
      </c>
      <c r="B5" s="78" t="s">
        <v>2</v>
      </c>
      <c r="C5" s="84" t="s">
        <v>71</v>
      </c>
      <c r="D5" s="88" t="s">
        <v>73</v>
      </c>
      <c r="E5" s="88" t="s">
        <v>38</v>
      </c>
      <c r="F5" s="90" t="s">
        <v>75</v>
      </c>
      <c r="G5" s="92" t="s">
        <v>37</v>
      </c>
      <c r="H5" s="92" t="s">
        <v>36</v>
      </c>
      <c r="I5" s="71" t="s">
        <v>76</v>
      </c>
      <c r="J5" s="94" t="s">
        <v>70</v>
      </c>
    </row>
    <row r="6" spans="1:10" ht="51.75" customHeight="1" x14ac:dyDescent="0.25">
      <c r="A6" s="83"/>
      <c r="B6" s="79"/>
      <c r="C6" s="85"/>
      <c r="D6" s="89"/>
      <c r="E6" s="89"/>
      <c r="F6" s="91"/>
      <c r="G6" s="93"/>
      <c r="H6" s="93"/>
      <c r="I6" s="72"/>
      <c r="J6" s="94"/>
    </row>
    <row r="7" spans="1:10" ht="38.25" x14ac:dyDescent="0.25">
      <c r="A7" s="7" t="s">
        <v>68</v>
      </c>
      <c r="B7" s="5" t="s">
        <v>3</v>
      </c>
      <c r="C7" s="8">
        <v>11577131441.559999</v>
      </c>
      <c r="D7" s="25">
        <v>11687814016.030001</v>
      </c>
      <c r="E7" s="43">
        <f>D7-C7</f>
        <v>110682574.47000122</v>
      </c>
      <c r="F7" s="36">
        <v>6041570231.1000004</v>
      </c>
      <c r="G7" s="52">
        <f>F7/C7</f>
        <v>0.52185381686276411</v>
      </c>
      <c r="H7" s="53">
        <f>F7/D7</f>
        <v>0.51691190694974287</v>
      </c>
      <c r="I7" s="86">
        <v>5245566154.6499996</v>
      </c>
      <c r="J7" s="65">
        <f>F7/I7</f>
        <v>1.1517479816252765</v>
      </c>
    </row>
    <row r="8" spans="1:10" ht="38.25" x14ac:dyDescent="0.25">
      <c r="A8" s="7" t="s">
        <v>67</v>
      </c>
      <c r="B8" s="6" t="s">
        <v>4</v>
      </c>
      <c r="C8" s="8">
        <v>12959714704.120001</v>
      </c>
      <c r="D8" s="25">
        <v>13398698243.51</v>
      </c>
      <c r="E8" s="43">
        <f t="shared" ref="E8:E39" si="0">D8-C8</f>
        <v>438983539.38999939</v>
      </c>
      <c r="F8" s="36">
        <v>6477713905.9200001</v>
      </c>
      <c r="G8" s="52">
        <f t="shared" ref="G8:G39" si="1">F8/C8</f>
        <v>0.49983460699645504</v>
      </c>
      <c r="H8" s="53">
        <f t="shared" ref="H8:H39" si="2">F8/D8</f>
        <v>0.48345845157440165</v>
      </c>
      <c r="I8" s="86">
        <v>6081441139.9200001</v>
      </c>
      <c r="J8" s="65">
        <f t="shared" ref="J8:J26" si="3">F8/I8</f>
        <v>1.0651609966918487</v>
      </c>
    </row>
    <row r="9" spans="1:10" ht="38.25" x14ac:dyDescent="0.25">
      <c r="A9" s="7" t="s">
        <v>66</v>
      </c>
      <c r="B9" s="6" t="s">
        <v>5</v>
      </c>
      <c r="C9" s="8">
        <v>10779914108.49</v>
      </c>
      <c r="D9" s="25">
        <v>10415672315.139999</v>
      </c>
      <c r="E9" s="43">
        <f t="shared" si="0"/>
        <v>-364241793.35000038</v>
      </c>
      <c r="F9" s="36">
        <v>5549350970.3900003</v>
      </c>
      <c r="G9" s="52">
        <f t="shared" si="1"/>
        <v>0.51478619537603421</v>
      </c>
      <c r="H9" s="53">
        <f t="shared" si="2"/>
        <v>0.53278855195200236</v>
      </c>
      <c r="I9" s="86">
        <v>5670541510.2299995</v>
      </c>
      <c r="J9" s="65">
        <f t="shared" si="3"/>
        <v>0.97862804819938909</v>
      </c>
    </row>
    <row r="10" spans="1:10" ht="38.25" x14ac:dyDescent="0.25">
      <c r="A10" s="7" t="s">
        <v>65</v>
      </c>
      <c r="B10" s="6" t="s">
        <v>6</v>
      </c>
      <c r="C10" s="8">
        <v>579715538.26999998</v>
      </c>
      <c r="D10" s="25">
        <v>581190138.26999998</v>
      </c>
      <c r="E10" s="43">
        <f t="shared" si="0"/>
        <v>1474600</v>
      </c>
      <c r="F10" s="36">
        <v>196708941.25999999</v>
      </c>
      <c r="G10" s="52">
        <f t="shared" si="1"/>
        <v>0.33931976680670523</v>
      </c>
      <c r="H10" s="53">
        <f t="shared" si="2"/>
        <v>0.33845884213647154</v>
      </c>
      <c r="I10" s="86">
        <v>211700737.56999999</v>
      </c>
      <c r="J10" s="65">
        <f t="shared" si="3"/>
        <v>0.92918401474608525</v>
      </c>
    </row>
    <row r="11" spans="1:10" ht="51" x14ac:dyDescent="0.25">
      <c r="A11" s="7" t="s">
        <v>64</v>
      </c>
      <c r="B11" s="6" t="s">
        <v>7</v>
      </c>
      <c r="C11" s="8">
        <v>462688710.14999998</v>
      </c>
      <c r="D11" s="25">
        <v>462688710.14999998</v>
      </c>
      <c r="E11" s="43">
        <f t="shared" si="0"/>
        <v>0</v>
      </c>
      <c r="F11" s="36">
        <v>188848288.00999999</v>
      </c>
      <c r="G11" s="52">
        <f t="shared" si="1"/>
        <v>0.4081540868995418</v>
      </c>
      <c r="H11" s="53">
        <f t="shared" si="2"/>
        <v>0.4081540868995418</v>
      </c>
      <c r="I11" s="86">
        <v>188585676.37</v>
      </c>
      <c r="J11" s="65">
        <f t="shared" si="3"/>
        <v>1.0013925322699735</v>
      </c>
    </row>
    <row r="12" spans="1:10" ht="38.25" x14ac:dyDescent="0.25">
      <c r="A12" s="7" t="s">
        <v>63</v>
      </c>
      <c r="B12" s="6" t="s">
        <v>8</v>
      </c>
      <c r="C12" s="8">
        <v>1798043747.47</v>
      </c>
      <c r="D12" s="25">
        <v>1807068747.47</v>
      </c>
      <c r="E12" s="43">
        <f t="shared" si="0"/>
        <v>9025000</v>
      </c>
      <c r="F12" s="36">
        <v>811041577.79999995</v>
      </c>
      <c r="G12" s="52">
        <f t="shared" si="1"/>
        <v>0.4510688791311136</v>
      </c>
      <c r="H12" s="53">
        <f t="shared" si="2"/>
        <v>0.4488161166726527</v>
      </c>
      <c r="I12" s="86">
        <v>864406178.26999998</v>
      </c>
      <c r="J12" s="65">
        <f t="shared" si="3"/>
        <v>0.93826443885812738</v>
      </c>
    </row>
    <row r="13" spans="1:10" ht="46.5" customHeight="1" x14ac:dyDescent="0.25">
      <c r="A13" s="7" t="s">
        <v>62</v>
      </c>
      <c r="B13" s="6" t="s">
        <v>9</v>
      </c>
      <c r="C13" s="8">
        <v>4047147863.2199998</v>
      </c>
      <c r="D13" s="25">
        <v>3884479715.3400002</v>
      </c>
      <c r="E13" s="43">
        <f t="shared" si="0"/>
        <v>-162668147.87999964</v>
      </c>
      <c r="F13" s="36">
        <v>315911902.93000001</v>
      </c>
      <c r="G13" s="52">
        <f t="shared" si="1"/>
        <v>7.805790981865772E-2</v>
      </c>
      <c r="H13" s="53">
        <f t="shared" si="2"/>
        <v>8.1326696515481467E-2</v>
      </c>
      <c r="I13" s="86">
        <v>129437087.62</v>
      </c>
      <c r="J13" s="65">
        <f t="shared" si="3"/>
        <v>2.4406598505789217</v>
      </c>
    </row>
    <row r="14" spans="1:10" ht="38.25" x14ac:dyDescent="0.25">
      <c r="A14" s="7" t="s">
        <v>61</v>
      </c>
      <c r="B14" s="6" t="s">
        <v>10</v>
      </c>
      <c r="C14" s="8">
        <v>201471124.83000001</v>
      </c>
      <c r="D14" s="25">
        <v>201471124.83000001</v>
      </c>
      <c r="E14" s="43">
        <f t="shared" si="0"/>
        <v>0</v>
      </c>
      <c r="F14" s="36">
        <v>90365425.219999999</v>
      </c>
      <c r="G14" s="52">
        <f t="shared" si="1"/>
        <v>0.44852792327560459</v>
      </c>
      <c r="H14" s="53">
        <f t="shared" si="2"/>
        <v>0.44852792327560459</v>
      </c>
      <c r="I14" s="86">
        <v>65556963.719999999</v>
      </c>
      <c r="J14" s="65">
        <f t="shared" si="3"/>
        <v>1.3784260297038662</v>
      </c>
    </row>
    <row r="15" spans="1:10" ht="38.25" x14ac:dyDescent="0.25">
      <c r="A15" s="7" t="s">
        <v>60</v>
      </c>
      <c r="B15" s="6" t="s">
        <v>11</v>
      </c>
      <c r="C15" s="8">
        <v>9343424032.6700001</v>
      </c>
      <c r="D15" s="25">
        <v>9343424032.6700001</v>
      </c>
      <c r="E15" s="43">
        <f t="shared" si="0"/>
        <v>0</v>
      </c>
      <c r="F15" s="36">
        <v>3944663789.5500002</v>
      </c>
      <c r="G15" s="52">
        <f t="shared" si="1"/>
        <v>0.42218610391192568</v>
      </c>
      <c r="H15" s="53">
        <f t="shared" si="2"/>
        <v>0.42218610391192568</v>
      </c>
      <c r="I15" s="86">
        <v>2168234941.6399999</v>
      </c>
      <c r="J15" s="65">
        <f t="shared" si="3"/>
        <v>1.8192972144274886</v>
      </c>
    </row>
    <row r="16" spans="1:10" ht="63.75" x14ac:dyDescent="0.25">
      <c r="A16" s="7" t="s">
        <v>54</v>
      </c>
      <c r="B16" s="6" t="s">
        <v>12</v>
      </c>
      <c r="C16" s="8">
        <v>775161326.75999999</v>
      </c>
      <c r="D16" s="25">
        <v>790258826.75999999</v>
      </c>
      <c r="E16" s="43">
        <f t="shared" si="0"/>
        <v>15097500</v>
      </c>
      <c r="F16" s="36">
        <v>552916908.13999999</v>
      </c>
      <c r="G16" s="52">
        <f t="shared" si="1"/>
        <v>0.71329269024690423</v>
      </c>
      <c r="H16" s="53">
        <f t="shared" si="2"/>
        <v>0.6996655898256986</v>
      </c>
      <c r="I16" s="86">
        <v>572039584.48000002</v>
      </c>
      <c r="J16" s="65">
        <f t="shared" si="3"/>
        <v>0.96657106106147694</v>
      </c>
    </row>
    <row r="17" spans="1:10" ht="38.25" x14ac:dyDescent="0.25">
      <c r="A17" s="7" t="s">
        <v>55</v>
      </c>
      <c r="B17" s="6" t="s">
        <v>13</v>
      </c>
      <c r="C17" s="8">
        <v>161552814.38</v>
      </c>
      <c r="D17" s="25">
        <v>161552814.38</v>
      </c>
      <c r="E17" s="43">
        <f t="shared" si="0"/>
        <v>0</v>
      </c>
      <c r="F17" s="36">
        <v>78168772.060000002</v>
      </c>
      <c r="G17" s="52">
        <f t="shared" si="1"/>
        <v>0.48385893096318094</v>
      </c>
      <c r="H17" s="53">
        <f t="shared" si="2"/>
        <v>0.48385893096318094</v>
      </c>
      <c r="I17" s="86">
        <v>100901647.39</v>
      </c>
      <c r="J17" s="65">
        <f t="shared" si="3"/>
        <v>0.7747026345156286</v>
      </c>
    </row>
    <row r="18" spans="1:10" ht="38.25" x14ac:dyDescent="0.25">
      <c r="A18" s="7" t="s">
        <v>56</v>
      </c>
      <c r="B18" s="6" t="s">
        <v>14</v>
      </c>
      <c r="C18" s="8">
        <v>47329885.880000003</v>
      </c>
      <c r="D18" s="25">
        <v>47329885.880000003</v>
      </c>
      <c r="E18" s="43">
        <f t="shared" si="0"/>
        <v>0</v>
      </c>
      <c r="F18" s="36">
        <v>11649670.74</v>
      </c>
      <c r="G18" s="52">
        <f t="shared" si="1"/>
        <v>0.24613773144386039</v>
      </c>
      <c r="H18" s="53">
        <f t="shared" si="2"/>
        <v>0.24613773144386039</v>
      </c>
      <c r="I18" s="86">
        <v>174469632.22999999</v>
      </c>
      <c r="J18" s="65">
        <f t="shared" si="3"/>
        <v>6.6771910911364002E-2</v>
      </c>
    </row>
    <row r="19" spans="1:10" ht="51" x14ac:dyDescent="0.25">
      <c r="A19" s="7" t="s">
        <v>57</v>
      </c>
      <c r="B19" s="6" t="s">
        <v>15</v>
      </c>
      <c r="C19" s="8">
        <v>7901829112.6300001</v>
      </c>
      <c r="D19" s="25">
        <v>7901829112.6300001</v>
      </c>
      <c r="E19" s="43">
        <f t="shared" si="0"/>
        <v>0</v>
      </c>
      <c r="F19" s="36">
        <v>3220535502.3600001</v>
      </c>
      <c r="G19" s="52">
        <f t="shared" si="1"/>
        <v>0.40756835619393639</v>
      </c>
      <c r="H19" s="53">
        <f t="shared" si="2"/>
        <v>0.40756835619393639</v>
      </c>
      <c r="I19" s="86">
        <v>2597417690.0300002</v>
      </c>
      <c r="J19" s="65">
        <f t="shared" si="3"/>
        <v>1.2398989637753652</v>
      </c>
    </row>
    <row r="20" spans="1:10" ht="51" x14ac:dyDescent="0.25">
      <c r="A20" s="7" t="s">
        <v>58</v>
      </c>
      <c r="B20" s="6" t="s">
        <v>16</v>
      </c>
      <c r="C20" s="8">
        <v>0</v>
      </c>
      <c r="D20" s="25">
        <v>0</v>
      </c>
      <c r="E20" s="43"/>
      <c r="F20" s="36">
        <v>0</v>
      </c>
      <c r="G20" s="52"/>
      <c r="H20" s="53"/>
      <c r="I20" s="86">
        <v>775911651.19000006</v>
      </c>
      <c r="J20" s="65"/>
    </row>
    <row r="21" spans="1:10" ht="42" customHeight="1" x14ac:dyDescent="0.25">
      <c r="A21" s="7" t="s">
        <v>52</v>
      </c>
      <c r="B21" s="6" t="s">
        <v>17</v>
      </c>
      <c r="C21" s="8">
        <v>31732115.699999999</v>
      </c>
      <c r="D21" s="25">
        <v>145480263.40000001</v>
      </c>
      <c r="E21" s="43">
        <f t="shared" si="0"/>
        <v>113748147.7</v>
      </c>
      <c r="F21" s="36">
        <v>16409915.550000001</v>
      </c>
      <c r="G21" s="52">
        <f t="shared" si="1"/>
        <v>0.51713903053744381</v>
      </c>
      <c r="H21" s="53">
        <f t="shared" si="2"/>
        <v>0.11279822545330916</v>
      </c>
      <c r="I21" s="86">
        <v>13999437.08</v>
      </c>
      <c r="J21" s="65">
        <f t="shared" si="3"/>
        <v>1.1721839568423562</v>
      </c>
    </row>
    <row r="22" spans="1:10" ht="38.25" x14ac:dyDescent="0.25">
      <c r="A22" s="7" t="s">
        <v>53</v>
      </c>
      <c r="B22" s="6" t="s">
        <v>18</v>
      </c>
      <c r="C22" s="8">
        <v>1562158002.4300001</v>
      </c>
      <c r="D22" s="25">
        <v>1739519716.72</v>
      </c>
      <c r="E22" s="43">
        <f t="shared" si="0"/>
        <v>177361714.28999996</v>
      </c>
      <c r="F22" s="36">
        <v>1212419678.76</v>
      </c>
      <c r="G22" s="52">
        <f t="shared" si="1"/>
        <v>0.77611847001009637</v>
      </c>
      <c r="H22" s="53">
        <f t="shared" si="2"/>
        <v>0.69698530410802806</v>
      </c>
      <c r="I22" s="86">
        <v>358502735.69999999</v>
      </c>
      <c r="J22" s="65">
        <f t="shared" si="3"/>
        <v>3.3818979829893667</v>
      </c>
    </row>
    <row r="23" spans="1:10" ht="38.25" x14ac:dyDescent="0.25">
      <c r="A23" s="7" t="s">
        <v>59</v>
      </c>
      <c r="B23" s="6" t="s">
        <v>19</v>
      </c>
      <c r="C23" s="8">
        <v>642180152.95000005</v>
      </c>
      <c r="D23" s="25">
        <v>802180152.95000005</v>
      </c>
      <c r="E23" s="43">
        <f t="shared" si="0"/>
        <v>160000000</v>
      </c>
      <c r="F23" s="36">
        <v>288705851.94</v>
      </c>
      <c r="G23" s="52">
        <f t="shared" si="1"/>
        <v>0.44957143352027346</v>
      </c>
      <c r="H23" s="53">
        <f t="shared" si="2"/>
        <v>0.35990151448934571</v>
      </c>
      <c r="I23" s="86">
        <v>146037890.69</v>
      </c>
      <c r="J23" s="65">
        <f t="shared" si="3"/>
        <v>1.9769242802393423</v>
      </c>
    </row>
    <row r="24" spans="1:10" ht="51" x14ac:dyDescent="0.25">
      <c r="A24" s="7" t="s">
        <v>51</v>
      </c>
      <c r="B24" s="6" t="s">
        <v>20</v>
      </c>
      <c r="C24" s="8">
        <v>364238217.13</v>
      </c>
      <c r="D24" s="25">
        <v>381612530.56999999</v>
      </c>
      <c r="E24" s="43">
        <f t="shared" si="0"/>
        <v>17374313.439999998</v>
      </c>
      <c r="F24" s="36">
        <v>94129257.709999993</v>
      </c>
      <c r="G24" s="52">
        <f t="shared" si="1"/>
        <v>0.25842773570463745</v>
      </c>
      <c r="H24" s="53">
        <f t="shared" si="2"/>
        <v>0.24666186293569223</v>
      </c>
      <c r="I24" s="86">
        <v>214722022.15000001</v>
      </c>
      <c r="J24" s="65">
        <f t="shared" si="3"/>
        <v>0.43837728784168861</v>
      </c>
    </row>
    <row r="25" spans="1:10" ht="51" x14ac:dyDescent="0.25">
      <c r="A25" s="7" t="s">
        <v>50</v>
      </c>
      <c r="B25" s="6" t="s">
        <v>21</v>
      </c>
      <c r="C25" s="8">
        <v>1683305963.55</v>
      </c>
      <c r="D25" s="25">
        <v>1703626045.52</v>
      </c>
      <c r="E25" s="43">
        <f t="shared" si="0"/>
        <v>20320081.970000029</v>
      </c>
      <c r="F25" s="36">
        <v>405826997.50999999</v>
      </c>
      <c r="G25" s="52">
        <f t="shared" si="1"/>
        <v>0.24108926499264169</v>
      </c>
      <c r="H25" s="53">
        <f t="shared" si="2"/>
        <v>0.23821366113602055</v>
      </c>
      <c r="I25" s="86">
        <v>398771581.58999997</v>
      </c>
      <c r="J25" s="65">
        <f t="shared" si="3"/>
        <v>1.0176928754347749</v>
      </c>
    </row>
    <row r="26" spans="1:10" ht="38.25" x14ac:dyDescent="0.25">
      <c r="A26" s="7" t="s">
        <v>49</v>
      </c>
      <c r="B26" s="95" t="s">
        <v>22</v>
      </c>
      <c r="C26" s="8">
        <v>1666559825.29</v>
      </c>
      <c r="D26" s="25">
        <v>1668359825.29</v>
      </c>
      <c r="E26" s="43">
        <f t="shared" si="0"/>
        <v>1800000</v>
      </c>
      <c r="F26" s="36">
        <v>811191305.96000004</v>
      </c>
      <c r="G26" s="52">
        <f t="shared" si="1"/>
        <v>0.48674598634276073</v>
      </c>
      <c r="H26" s="53">
        <f t="shared" si="2"/>
        <v>0.4862208341770613</v>
      </c>
      <c r="I26" s="86">
        <v>607225723.70000005</v>
      </c>
      <c r="J26" s="65">
        <f t="shared" si="3"/>
        <v>1.3358974666244035</v>
      </c>
    </row>
    <row r="27" spans="1:10" ht="42" customHeight="1" x14ac:dyDescent="0.25">
      <c r="A27" s="14" t="s">
        <v>30</v>
      </c>
      <c r="B27" s="96" t="s">
        <v>31</v>
      </c>
      <c r="C27" s="16">
        <v>395675106.06</v>
      </c>
      <c r="D27" s="26">
        <v>405496015.14999998</v>
      </c>
      <c r="E27" s="44">
        <f t="shared" si="0"/>
        <v>9820909.0899999738</v>
      </c>
      <c r="F27" s="37">
        <v>180951721.78</v>
      </c>
      <c r="G27" s="54">
        <f t="shared" si="1"/>
        <v>0.45732399892896108</v>
      </c>
      <c r="H27" s="55">
        <f t="shared" si="2"/>
        <v>0.44624784219658198</v>
      </c>
      <c r="I27" s="86">
        <v>0</v>
      </c>
      <c r="J27" s="66"/>
    </row>
    <row r="28" spans="1:10" ht="27.75" customHeight="1" x14ac:dyDescent="0.25">
      <c r="A28" s="21" t="s">
        <v>69</v>
      </c>
      <c r="B28" s="22"/>
      <c r="C28" s="23">
        <f>C29+C30+C31+C32+C33+C34+C35+C36+C37+C38</f>
        <v>3371061792.0399995</v>
      </c>
      <c r="D28" s="27">
        <f>D29+D30+D31+D32+D33+D34+D35+D36+D37+D38</f>
        <v>3423074293.7999992</v>
      </c>
      <c r="E28" s="45">
        <f>D28-C28</f>
        <v>52012501.759999752</v>
      </c>
      <c r="F28" s="38">
        <f t="shared" ref="F28" si="4">F29+F30+F31+F32+F33+F34+F35+F36+F37+F38</f>
        <v>1378032561.49</v>
      </c>
      <c r="G28" s="56">
        <f t="shared" si="1"/>
        <v>0.4087829433278003</v>
      </c>
      <c r="H28" s="57">
        <f t="shared" si="2"/>
        <v>0.40257161931482011</v>
      </c>
      <c r="I28" s="24">
        <v>556089106</v>
      </c>
      <c r="J28" s="67">
        <f>F28/I28</f>
        <v>2.4780786867096078</v>
      </c>
    </row>
    <row r="29" spans="1:10" ht="66" customHeight="1" x14ac:dyDescent="0.25">
      <c r="A29" s="7" t="s">
        <v>42</v>
      </c>
      <c r="B29" s="15" t="s">
        <v>24</v>
      </c>
      <c r="C29" s="17">
        <v>20376656.620000001</v>
      </c>
      <c r="D29" s="28">
        <v>20376656.620000001</v>
      </c>
      <c r="E29" s="46">
        <f t="shared" si="0"/>
        <v>0</v>
      </c>
      <c r="F29" s="40">
        <v>8887469.5700000003</v>
      </c>
      <c r="G29" s="58">
        <f t="shared" si="1"/>
        <v>0.43615936292889251</v>
      </c>
      <c r="H29" s="59">
        <f t="shared" si="2"/>
        <v>0.43615936292889251</v>
      </c>
      <c r="I29" s="18"/>
      <c r="J29" s="68"/>
    </row>
    <row r="30" spans="1:10" ht="29.25" customHeight="1" x14ac:dyDescent="0.25">
      <c r="A30" s="7" t="s">
        <v>41</v>
      </c>
      <c r="B30" s="15" t="s">
        <v>25</v>
      </c>
      <c r="C30" s="8">
        <v>2708083275.1100001</v>
      </c>
      <c r="D30" s="25">
        <v>2760095776.8699999</v>
      </c>
      <c r="E30" s="43">
        <f t="shared" si="0"/>
        <v>52012501.759999752</v>
      </c>
      <c r="F30" s="36">
        <v>1030235455.22</v>
      </c>
      <c r="G30" s="52">
        <f t="shared" si="1"/>
        <v>0.38042975439082566</v>
      </c>
      <c r="H30" s="53">
        <f t="shared" si="2"/>
        <v>0.37326076285233345</v>
      </c>
      <c r="I30" s="3"/>
      <c r="J30" s="65"/>
    </row>
    <row r="31" spans="1:10" ht="25.5" x14ac:dyDescent="0.25">
      <c r="A31" s="7" t="s">
        <v>40</v>
      </c>
      <c r="B31" s="15" t="s">
        <v>26</v>
      </c>
      <c r="C31" s="8">
        <v>214067145.15000001</v>
      </c>
      <c r="D31" s="25">
        <v>214067145.15000001</v>
      </c>
      <c r="E31" s="43">
        <f t="shared" si="0"/>
        <v>0</v>
      </c>
      <c r="F31" s="36">
        <v>178213743.53</v>
      </c>
      <c r="G31" s="52">
        <f>F31/C31</f>
        <v>0.83251329112238592</v>
      </c>
      <c r="H31" s="53">
        <f>F31/D31</f>
        <v>0.83251329112238592</v>
      </c>
      <c r="I31" s="3"/>
      <c r="J31" s="65"/>
    </row>
    <row r="32" spans="1:10" ht="25.5" x14ac:dyDescent="0.25">
      <c r="A32" s="7" t="s">
        <v>39</v>
      </c>
      <c r="B32" s="15" t="s">
        <v>27</v>
      </c>
      <c r="C32" s="8">
        <v>126179487.02</v>
      </c>
      <c r="D32" s="25">
        <v>126179487.02</v>
      </c>
      <c r="E32" s="43">
        <f t="shared" si="0"/>
        <v>0</v>
      </c>
      <c r="F32" s="36">
        <v>53153224.68</v>
      </c>
      <c r="G32" s="52">
        <f t="shared" si="1"/>
        <v>0.42125091752493005</v>
      </c>
      <c r="H32" s="53">
        <f t="shared" si="2"/>
        <v>0.42125091752493005</v>
      </c>
      <c r="I32" s="3"/>
      <c r="J32" s="65"/>
    </row>
    <row r="33" spans="1:10" ht="102" x14ac:dyDescent="0.25">
      <c r="A33" s="7" t="s">
        <v>43</v>
      </c>
      <c r="B33" s="15" t="s">
        <v>32</v>
      </c>
      <c r="C33" s="8">
        <v>9246919.7699999996</v>
      </c>
      <c r="D33" s="25">
        <v>9246919.7699999996</v>
      </c>
      <c r="E33" s="43">
        <f t="shared" si="0"/>
        <v>0</v>
      </c>
      <c r="F33" s="36">
        <v>5034553.25</v>
      </c>
      <c r="G33" s="52">
        <f t="shared" si="1"/>
        <v>0.54445733014075892</v>
      </c>
      <c r="H33" s="53">
        <f t="shared" si="2"/>
        <v>0.54445733014075892</v>
      </c>
      <c r="I33" s="3"/>
      <c r="J33" s="65"/>
    </row>
    <row r="34" spans="1:10" ht="25.5" x14ac:dyDescent="0.25">
      <c r="A34" s="7" t="s">
        <v>44</v>
      </c>
      <c r="B34" s="15" t="s">
        <v>28</v>
      </c>
      <c r="C34" s="8">
        <v>9907609.1199999992</v>
      </c>
      <c r="D34" s="25">
        <v>9907609.1199999992</v>
      </c>
      <c r="E34" s="43">
        <f t="shared" si="0"/>
        <v>0</v>
      </c>
      <c r="F34" s="36">
        <v>5041565.82</v>
      </c>
      <c r="G34" s="52">
        <f t="shared" si="1"/>
        <v>0.50885796552296769</v>
      </c>
      <c r="H34" s="53">
        <f>F34/D34</f>
        <v>0.50885796552296769</v>
      </c>
      <c r="I34" s="3"/>
      <c r="J34" s="65"/>
    </row>
    <row r="35" spans="1:10" ht="25.5" x14ac:dyDescent="0.25">
      <c r="A35" s="7" t="s">
        <v>45</v>
      </c>
      <c r="B35" s="15" t="s">
        <v>29</v>
      </c>
      <c r="C35" s="8">
        <v>5455212.2000000002</v>
      </c>
      <c r="D35" s="25">
        <v>5455212.2000000002</v>
      </c>
      <c r="E35" s="43">
        <f t="shared" si="0"/>
        <v>0</v>
      </c>
      <c r="F35" s="36">
        <v>2500837.61</v>
      </c>
      <c r="G35" s="52">
        <f>F35/C35</f>
        <v>0.45843085810667455</v>
      </c>
      <c r="H35" s="53">
        <f t="shared" si="2"/>
        <v>0.45843085810667455</v>
      </c>
      <c r="I35" s="3"/>
      <c r="J35" s="65"/>
    </row>
    <row r="36" spans="1:10" ht="25.5" x14ac:dyDescent="0.25">
      <c r="A36" s="7" t="s">
        <v>46</v>
      </c>
      <c r="B36" s="15" t="s">
        <v>33</v>
      </c>
      <c r="C36" s="8">
        <v>140313793.19999999</v>
      </c>
      <c r="D36" s="25">
        <v>140313793.19999999</v>
      </c>
      <c r="E36" s="43">
        <f t="shared" si="0"/>
        <v>0</v>
      </c>
      <c r="F36" s="36">
        <v>66564947.719999999</v>
      </c>
      <c r="G36" s="52">
        <f t="shared" si="1"/>
        <v>0.47440060026828501</v>
      </c>
      <c r="H36" s="53">
        <f t="shared" si="2"/>
        <v>0.47440060026828501</v>
      </c>
      <c r="I36" s="3"/>
      <c r="J36" s="65"/>
    </row>
    <row r="37" spans="1:10" x14ac:dyDescent="0.25">
      <c r="A37" s="7" t="s">
        <v>47</v>
      </c>
      <c r="B37" s="15" t="s">
        <v>34</v>
      </c>
      <c r="C37" s="8">
        <v>33431693.850000001</v>
      </c>
      <c r="D37" s="25">
        <v>33431693.850000001</v>
      </c>
      <c r="E37" s="43">
        <f t="shared" si="0"/>
        <v>0</v>
      </c>
      <c r="F37" s="36">
        <v>5519991.5499999998</v>
      </c>
      <c r="G37" s="52">
        <f t="shared" si="1"/>
        <v>0.16511252988756356</v>
      </c>
      <c r="H37" s="53">
        <f t="shared" si="2"/>
        <v>0.16511252988756356</v>
      </c>
      <c r="I37" s="3"/>
      <c r="J37" s="65"/>
    </row>
    <row r="38" spans="1:10" ht="25.5" x14ac:dyDescent="0.25">
      <c r="A38" s="7" t="s">
        <v>48</v>
      </c>
      <c r="B38" s="15" t="s">
        <v>35</v>
      </c>
      <c r="C38" s="8">
        <v>104000000</v>
      </c>
      <c r="D38" s="25">
        <v>104000000</v>
      </c>
      <c r="E38" s="43">
        <f t="shared" si="0"/>
        <v>0</v>
      </c>
      <c r="F38" s="36">
        <v>22880772.539999999</v>
      </c>
      <c r="G38" s="52">
        <f t="shared" si="1"/>
        <v>0.22000742826923075</v>
      </c>
      <c r="H38" s="53">
        <f t="shared" si="2"/>
        <v>0.22000742826923075</v>
      </c>
      <c r="I38" s="3"/>
      <c r="J38" s="65"/>
    </row>
    <row r="39" spans="1:10" s="10" customFormat="1" ht="12.75" customHeight="1" x14ac:dyDescent="0.25">
      <c r="A39" s="80" t="s">
        <v>23</v>
      </c>
      <c r="B39" s="81"/>
      <c r="C39" s="9">
        <v>70352035585.580002</v>
      </c>
      <c r="D39" s="29">
        <v>70952826526.460007</v>
      </c>
      <c r="E39" s="47">
        <f t="shared" si="0"/>
        <v>600790940.88000488</v>
      </c>
      <c r="F39" s="29">
        <v>31867113176.18</v>
      </c>
      <c r="G39" s="60">
        <f t="shared" si="1"/>
        <v>0.45296646942667534</v>
      </c>
      <c r="H39" s="61">
        <f t="shared" si="2"/>
        <v>0.44913098936651935</v>
      </c>
      <c r="I39" s="11">
        <v>27141559092.219997</v>
      </c>
      <c r="J39" s="69">
        <f>F39/I39</f>
        <v>1.1741076873256908</v>
      </c>
    </row>
    <row r="40" spans="1:10" ht="12.75" customHeight="1" x14ac:dyDescent="0.25">
      <c r="A40" s="2"/>
      <c r="B40" s="13"/>
      <c r="C40" s="20"/>
      <c r="D40" s="30"/>
      <c r="E40" s="48" t="s">
        <v>1</v>
      </c>
      <c r="F40" s="30"/>
      <c r="G40" s="62"/>
      <c r="H40" s="62"/>
      <c r="I40" s="4"/>
      <c r="J40" s="70"/>
    </row>
    <row r="41" spans="1:10" ht="31.5" customHeight="1" x14ac:dyDescent="0.25">
      <c r="A41" s="75" t="s">
        <v>72</v>
      </c>
      <c r="B41" s="75"/>
      <c r="C41" s="75"/>
      <c r="D41" s="75"/>
      <c r="E41" s="75"/>
      <c r="F41" s="75"/>
      <c r="G41" s="75"/>
      <c r="H41" s="75"/>
      <c r="I41" s="75"/>
      <c r="J41" s="75"/>
    </row>
    <row r="42" spans="1:10" x14ac:dyDescent="0.25">
      <c r="F42" s="35"/>
    </row>
    <row r="44" spans="1:10" x14ac:dyDescent="0.25">
      <c r="D44" s="32"/>
      <c r="F44" s="33"/>
    </row>
    <row r="45" spans="1:10" x14ac:dyDescent="0.25">
      <c r="D45" s="33"/>
    </row>
    <row r="46" spans="1:10" ht="15.75" x14ac:dyDescent="0.25">
      <c r="D46" s="34"/>
      <c r="E46" s="50"/>
      <c r="F46" s="35"/>
    </row>
    <row r="47" spans="1:10" x14ac:dyDescent="0.25">
      <c r="C47" s="87"/>
      <c r="D47" s="35"/>
      <c r="E47" s="50"/>
      <c r="F47" s="35"/>
    </row>
    <row r="48" spans="1:10" x14ac:dyDescent="0.25">
      <c r="D48" s="35"/>
      <c r="E48" s="50"/>
      <c r="F48" s="41"/>
    </row>
    <row r="49" spans="4:6" x14ac:dyDescent="0.25">
      <c r="D49" s="35"/>
      <c r="E49" s="50"/>
      <c r="F49" s="35"/>
    </row>
  </sheetData>
  <mergeCells count="14">
    <mergeCell ref="A41:J41"/>
    <mergeCell ref="A1:D1"/>
    <mergeCell ref="F5:F6"/>
    <mergeCell ref="B5:B6"/>
    <mergeCell ref="A39:B39"/>
    <mergeCell ref="A5:A6"/>
    <mergeCell ref="D5:D6"/>
    <mergeCell ref="C5:C6"/>
    <mergeCell ref="H5:H6"/>
    <mergeCell ref="I5:I6"/>
    <mergeCell ref="J5:J6"/>
    <mergeCell ref="A2:J4"/>
    <mergeCell ref="G5:G6"/>
    <mergeCell ref="E5:E6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2019-10-08T14:53:22Z</dcterms:created>
  <dcterms:modified xsi:type="dcterms:W3CDTF">2023-07-17T14:38:51Z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