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4 г\1 кв. 2024 г\"/>
    </mc:Choice>
  </mc:AlternateContent>
  <bookViews>
    <workbookView xWindow="0" yWindow="0" windowWidth="28800" windowHeight="12435"/>
  </bookViews>
  <sheets>
    <sheet name="Лист 1" sheetId="2" r:id="rId1"/>
  </sheets>
  <definedNames>
    <definedName name="_xlnm.Print_Titles" localSheetId="0">'Лист 1'!$5:$6</definedName>
  </definedNames>
  <calcPr calcId="152511"/>
</workbook>
</file>

<file path=xl/calcChain.xml><?xml version="1.0" encoding="utf-8"?>
<calcChain xmlns="http://schemas.openxmlformats.org/spreadsheetml/2006/main">
  <c r="H37" i="2" l="1"/>
  <c r="G37" i="2"/>
  <c r="E37" i="2"/>
  <c r="J38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7" i="2"/>
  <c r="J16" i="2"/>
  <c r="J15" i="2"/>
  <c r="J14" i="2"/>
  <c r="J13" i="2"/>
  <c r="J12" i="2"/>
  <c r="J11" i="2"/>
  <c r="J10" i="2"/>
  <c r="J9" i="2"/>
  <c r="J8" i="2"/>
  <c r="J7" i="2" l="1"/>
  <c r="H38" i="2"/>
  <c r="G38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E38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<sst xmlns="http://schemas.openxmlformats.org/spreadsheetml/2006/main" count="74" uniqueCount="74">
  <si>
    <t>Наименование показателя</t>
  </si>
  <si>
    <t/>
  </si>
  <si>
    <t>Ц.ст.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</si>
  <si>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</si>
  <si>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</si>
  <si>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</si>
  <si>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</si>
  <si>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</si>
  <si>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</si>
  <si>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</si>
  <si>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</si>
  <si>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</si>
  <si>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</si>
  <si>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</si>
  <si>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1700000000</t>
  </si>
  <si>
    <t>1900000000</t>
  </si>
  <si>
    <t>2100000000</t>
  </si>
  <si>
    <t>2200000000</t>
  </si>
  <si>
    <t>2300000000</t>
  </si>
  <si>
    <t>2400000000</t>
  </si>
  <si>
    <t>2500000000</t>
  </si>
  <si>
    <t>ВСЕГО РАСХОДОВ:</t>
  </si>
  <si>
    <t>4100000000</t>
  </si>
  <si>
    <t>4200000000</t>
  </si>
  <si>
    <t>4300000000</t>
  </si>
  <si>
    <t>4400000000</t>
  </si>
  <si>
    <t>4600000000</t>
  </si>
  <si>
    <t>4700000000</t>
  </si>
  <si>
    <t>Исполнено за 
1 квартал  
2023 года, руб.</t>
  </si>
  <si>
    <t>Государственная программа Ивановской области «Комплексное развитие сельских территорий Ивановской области»</t>
  </si>
  <si>
    <t>2700000000</t>
  </si>
  <si>
    <t>4500000000</t>
  </si>
  <si>
    <t>4800000000</t>
  </si>
  <si>
    <t>4900000000</t>
  </si>
  <si>
    <t>5000000000</t>
  </si>
  <si>
    <t xml:space="preserve">Процент исполнения от сводной бюджетной росписи, %
</t>
  </si>
  <si>
    <t xml:space="preserve">Процент исполнения от закона, % </t>
  </si>
  <si>
    <t>Отклонение от сводной бюджетной росписи, руб.</t>
  </si>
  <si>
    <t>Обеспечение деятельности мировых судей и аппаратов мировых судей Ивановской области</t>
  </si>
  <si>
    <t>Обеспечение деятельности государственных органов Ивановской области</t>
  </si>
  <si>
    <t>Обеспечение деятельности органов государственной власти Ивановской области</t>
  </si>
  <si>
    <t>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</si>
  <si>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>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</si>
  <si>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>Депутаты Государственной Думы и их помощники</t>
  </si>
  <si>
    <t>Сенаторы Российской Федерации и их помощники</t>
  </si>
  <si>
    <t>Реализация отдельных полномочий Российской Федерации</t>
  </si>
  <si>
    <t>Развитие институтов гражданского общества</t>
  </si>
  <si>
    <t>Наказы избирателей депутатам Ивановской областной Думы</t>
  </si>
  <si>
    <t>Государственная программа Ивановской области «Развитие культуры и туризма в Ивановской области»</t>
  </si>
  <si>
    <t>Государственная программа Ивановской области «Обеспечение услугами жилищно-коммунального хозяйства населения Ивановской области»</t>
  </si>
  <si>
    <t>Государственная программа Ивановской области «Обеспечение доступным и комфортным жильем населения Ивановской области»</t>
  </si>
  <si>
    <t>Государственная программа Ивановской области «Управление имуществом Ивановской области и земельными ресурсами»</t>
  </si>
  <si>
    <t>Государственная программа Ивановской области «Развитие физической культуры и спорта в Ивановской области»</t>
  </si>
  <si>
    <t>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</si>
  <si>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Государственная программа Ивановской области «Развитие лесного хозяйства Ивановской области»</t>
  </si>
  <si>
    <t>Государственная программа Ивановской области «Долгосрочная сбалансированность и устойчивость бюджетной системы Ивановской области»</t>
  </si>
  <si>
    <t>Государственная программа Ивановской области «Формирование современной городской среды»</t>
  </si>
  <si>
    <t>Государственная программа Ивановской области «Развитие транспортной системы Ивановской области»</t>
  </si>
  <si>
    <t>Государственная программа Ивановской области «Развитие цифровой экономики и информатизации Ивановской области»</t>
  </si>
  <si>
    <t>Государственная программа Ивановской области «Экономическое развитие и инновационная экономика Ивановской области»</t>
  </si>
  <si>
    <t>Государственная программа Ивановской области «Охрана окружающей среды Ивановской области»</t>
  </si>
  <si>
    <t>Государственная программа Ивановской области «Обеспечение безопасности граждан и профилактика правонарушений в Ивановской области»</t>
  </si>
  <si>
    <t>Государственная программа Ивановской области «Содействие занятости населения Ивановской области»</t>
  </si>
  <si>
    <t>Государственная программа Ивановской области «Социальная поддержка граждан в Ивановской области»</t>
  </si>
  <si>
    <t>Государственная программа Ивановской области «Развитие образования Ивановской области»</t>
  </si>
  <si>
    <t>Государственная программа Ивановской области «Развитие здравоохранения Ивановской области»</t>
  </si>
  <si>
    <t xml:space="preserve">Уровень изменений по сравнению с соответствующим периодом           2022 года, % </t>
  </si>
  <si>
    <t xml:space="preserve">Исполнение 
областного бюджета по расходам в разрезе государственных программ и непрограммных направлений деятельности Ивановской области за                                               1 квартал 2024 года
</t>
  </si>
  <si>
    <t xml:space="preserve">Утверждено Законом Ивановской области от 22.12.2023 № 77-ОЗ,  на 1 апреля 2024 года, руб. </t>
  </si>
  <si>
    <t xml:space="preserve">Утверждено сводной бюджетной росписью,                              на 1 апреля 2024 года, руб. </t>
  </si>
  <si>
    <t>Исполнено за 
1 квартал  
2024 года, руб.</t>
  </si>
  <si>
    <t>Реализация отдельных функций (мероприятий) органами исполнительной власти Ивановской области</t>
  </si>
  <si>
    <t>Государственная программа Ивановской области «Развитие водохозяйственного комплекса Ивановской области»</t>
  </si>
  <si>
    <t>1500000000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</si>
</sst>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7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" fontId="6" fillId="5" borderId="3" xfId="0" applyNumberFormat="1" applyFont="1" applyFill="1" applyBorder="1" applyAlignment="1" applyProtection="1">
      <alignment horizontal="center" vertical="center" shrinkToFit="1"/>
    </xf>
    <xf numFmtId="1" fontId="6" fillId="0" borderId="5" xfId="31" applyNumberFormat="1" applyFont="1" applyBorder="1" applyAlignment="1" applyProtection="1">
      <alignment horizontal="center" vertical="center" shrinkToFit="1"/>
    </xf>
    <xf numFmtId="1" fontId="6" fillId="0" borderId="2" xfId="31" applyNumberFormat="1" applyFont="1" applyAlignment="1" applyProtection="1">
      <alignment horizontal="center" vertical="center" shrinkToFit="1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4" fontId="6" fillId="5" borderId="3" xfId="15" applyNumberFormat="1" applyFont="1" applyFill="1" applyBorder="1" applyAlignment="1" applyProtection="1">
      <alignment horizontal="center" vertical="center" shrinkToFit="1"/>
    </xf>
    <xf numFmtId="4" fontId="5" fillId="5" borderId="3" xfId="31" applyNumberFormat="1" applyFont="1" applyFill="1" applyBorder="1" applyAlignment="1" applyProtection="1">
      <alignment horizontal="center" vertical="center" shrinkToFit="1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" xfId="2" applyNumberFormat="1" applyAlignment="1" applyProtection="1">
      <alignment horizontal="center" vertical="center"/>
    </xf>
    <xf numFmtId="0" fontId="6" fillId="5" borderId="1" xfId="45" applyNumberFormat="1" applyFont="1" applyFill="1" applyBorder="1" applyAlignment="1" applyProtection="1">
      <alignment horizontal="justify" vertical="center" wrapText="1"/>
    </xf>
    <xf numFmtId="1" fontId="6" fillId="0" borderId="7" xfId="31" applyNumberFormat="1" applyFont="1" applyBorder="1" applyAlignment="1" applyProtection="1">
      <alignment horizontal="center" vertical="center" shrinkToFit="1"/>
    </xf>
    <xf numFmtId="0" fontId="0" fillId="5" borderId="0" xfId="0" applyFill="1" applyProtection="1">
      <protection locked="0"/>
    </xf>
    <xf numFmtId="0" fontId="1" fillId="5" borderId="1" xfId="2" applyNumberFormat="1" applyFill="1" applyProtection="1"/>
    <xf numFmtId="4" fontId="6" fillId="0" borderId="3" xfId="15" applyNumberFormat="1" applyFont="1" applyFill="1" applyBorder="1" applyAlignment="1" applyProtection="1">
      <alignment horizontal="center" vertical="center" shrinkToFit="1"/>
    </xf>
    <xf numFmtId="4" fontId="5" fillId="0" borderId="3" xfId="31" applyNumberFormat="1" applyFont="1" applyFill="1" applyBorder="1" applyAlignment="1" applyProtection="1">
      <alignment horizontal="center" vertical="center" shrinkToFit="1"/>
    </xf>
    <xf numFmtId="0" fontId="1" fillId="0" borderId="1" xfId="2" applyNumberForma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1" fillId="0" borderId="0" xfId="0" applyFont="1" applyFill="1"/>
    <xf numFmtId="4" fontId="0" fillId="0" borderId="0" xfId="0" applyNumberFormat="1" applyFill="1" applyProtection="1">
      <protection locked="0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ill="1" applyProtection="1"/>
    <xf numFmtId="4" fontId="3" fillId="0" borderId="1" xfId="31" applyNumberFormat="1" applyFont="1" applyFill="1" applyBorder="1" applyAlignment="1" applyProtection="1">
      <alignment horizontal="right" vertical="top" shrinkToFit="1"/>
    </xf>
    <xf numFmtId="4" fontId="9" fillId="5" borderId="3" xfId="15" applyNumberFormat="1" applyFont="1" applyFill="1" applyBorder="1" applyAlignment="1" applyProtection="1">
      <alignment horizontal="center" vertical="center" shrinkToFit="1"/>
    </xf>
    <xf numFmtId="4" fontId="14" fillId="5" borderId="3" xfId="31" applyNumberFormat="1" applyFont="1" applyFill="1" applyBorder="1" applyAlignment="1" applyProtection="1">
      <alignment horizontal="center" vertical="center" shrinkToFit="1"/>
    </xf>
    <xf numFmtId="10" fontId="13" fillId="0" borderId="1" xfId="2" applyNumberFormat="1" applyFont="1" applyProtection="1"/>
    <xf numFmtId="10" fontId="9" fillId="5" borderId="3" xfId="32" applyNumberFormat="1" applyFont="1" applyFill="1" applyBorder="1" applyAlignment="1" applyProtection="1">
      <alignment horizontal="center" vertical="center" shrinkToFit="1"/>
    </xf>
    <xf numFmtId="10" fontId="9" fillId="5" borderId="3" xfId="2" applyNumberFormat="1" applyFont="1" applyFill="1" applyBorder="1" applyAlignment="1" applyProtection="1">
      <alignment horizontal="center" vertical="center"/>
    </xf>
    <xf numFmtId="10" fontId="14" fillId="5" borderId="3" xfId="31" applyNumberFormat="1" applyFont="1" applyFill="1" applyBorder="1" applyAlignment="1" applyProtection="1">
      <alignment horizontal="center" vertical="center" shrinkToFit="1"/>
    </xf>
    <xf numFmtId="10" fontId="14" fillId="5" borderId="3" xfId="2" applyNumberFormat="1" applyFont="1" applyFill="1" applyBorder="1" applyAlignment="1" applyProtection="1">
      <alignment horizontal="center" vertical="center"/>
    </xf>
    <xf numFmtId="10" fontId="13" fillId="0" borderId="1" xfId="2" applyNumberFormat="1" applyFont="1" applyBorder="1" applyAlignment="1" applyProtection="1">
      <alignment horizontal="center" vertical="center"/>
    </xf>
    <xf numFmtId="10" fontId="4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10" fontId="9" fillId="5" borderId="3" xfId="0" applyNumberFormat="1" applyFont="1" applyFill="1" applyBorder="1" applyAlignment="1" applyProtection="1">
      <alignment horizontal="center" vertical="center" shrinkToFit="1"/>
    </xf>
    <xf numFmtId="10" fontId="14" fillId="5" borderId="3" xfId="0" applyNumberFormat="1" applyFont="1" applyFill="1" applyBorder="1" applyAlignment="1" applyProtection="1">
      <alignment horizontal="center" vertical="center" shrinkToFit="1"/>
    </xf>
    <xf numFmtId="10" fontId="0" fillId="0" borderId="1" xfId="0" applyNumberFormat="1" applyFont="1" applyBorder="1" applyAlignment="1" applyProtection="1">
      <alignment horizontal="center" vertical="center"/>
      <protection locked="0"/>
    </xf>
    <xf numFmtId="0" fontId="13" fillId="5" borderId="1" xfId="2" applyNumberFormat="1" applyFont="1" applyFill="1" applyProtection="1"/>
    <xf numFmtId="0" fontId="13" fillId="5" borderId="1" xfId="2" applyNumberFormat="1" applyFont="1" applyFill="1" applyBorder="1" applyAlignment="1" applyProtection="1">
      <alignment horizontal="center" vertical="center"/>
    </xf>
    <xf numFmtId="0" fontId="4" fillId="5" borderId="0" xfId="0" applyFont="1" applyFill="1" applyProtection="1">
      <protection locked="0"/>
    </xf>
    <xf numFmtId="0" fontId="4" fillId="5" borderId="1" xfId="0" applyFont="1" applyFill="1" applyBorder="1" applyProtection="1">
      <protection locked="0"/>
    </xf>
    <xf numFmtId="1" fontId="6" fillId="0" borderId="8" xfId="31" applyNumberFormat="1" applyFont="1" applyBorder="1" applyAlignment="1" applyProtection="1">
      <alignment horizontal="center" vertical="center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6" fillId="0" borderId="3" xfId="9" applyNumberFormat="1" applyFont="1" applyBorder="1" applyAlignment="1" applyProtection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5" fillId="0" borderId="5" xfId="34" applyNumberFormat="1" applyFont="1" applyBorder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6" fillId="5" borderId="3" xfId="18" applyNumberFormat="1" applyFont="1" applyFill="1" applyBorder="1" applyProtection="1">
      <alignment horizontal="center" vertical="center" wrapText="1"/>
    </xf>
    <xf numFmtId="0" fontId="6" fillId="5" borderId="3" xfId="18" applyFont="1" applyFill="1" applyBorder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0" fontId="9" fillId="0" borderId="3" xfId="0" applyNumberFormat="1" applyFont="1" applyBorder="1" applyAlignment="1" applyProtection="1">
      <alignment horizontal="center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9" fillId="5" borderId="6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horizontal="center" vertical="center"/>
      <protection locked="0"/>
    </xf>
    <xf numFmtId="4" fontId="0" fillId="5" borderId="0" xfId="0" applyNumberFormat="1" applyFill="1" applyProtection="1">
      <protection locked="0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SheetLayoutView="100" workbookViewId="0">
      <pane ySplit="6" topLeftCell="A13" activePane="bottomLeft" state="frozen"/>
      <selection pane="bottomLeft" activeCell="I41" sqref="I41"/>
    </sheetView>
  </sheetViews>
  <sheetFormatPr defaultRowHeight="15" x14ac:dyDescent="0.25"/>
  <cols>
    <col min="1" max="1" width="40" style="1" customWidth="1"/>
    <col min="2" max="2" width="11.5703125" style="10" customWidth="1"/>
    <col min="3" max="3" width="18.42578125" style="14" customWidth="1"/>
    <col min="4" max="4" width="15.85546875" style="19" customWidth="1"/>
    <col min="5" max="5" width="16.85546875" style="42" customWidth="1"/>
    <col min="6" max="6" width="16.28515625" style="19" customWidth="1"/>
    <col min="7" max="7" width="10.5703125" style="35" customWidth="1"/>
    <col min="8" max="8" width="11.28515625" style="35" customWidth="1"/>
    <col min="9" max="9" width="16.42578125" style="1" customWidth="1"/>
    <col min="10" max="10" width="15.85546875" style="36" customWidth="1"/>
    <col min="11" max="11" width="30.28515625" style="1" customWidth="1"/>
    <col min="12" max="16384" width="9.140625" style="1"/>
  </cols>
  <sheetData>
    <row r="1" spans="1:10" x14ac:dyDescent="0.25">
      <c r="A1" s="45"/>
      <c r="B1" s="46"/>
      <c r="C1" s="46"/>
      <c r="D1" s="46"/>
      <c r="E1" s="40"/>
      <c r="F1" s="25"/>
      <c r="G1" s="29"/>
      <c r="H1" s="29"/>
    </row>
    <row r="2" spans="1:10" ht="21" customHeight="1" x14ac:dyDescent="0.25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16.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ht="26.25" customHeight="1" x14ac:dyDescent="0.25">
      <c r="A5" s="53" t="s">
        <v>0</v>
      </c>
      <c r="B5" s="49" t="s">
        <v>2</v>
      </c>
      <c r="C5" s="57" t="s">
        <v>68</v>
      </c>
      <c r="D5" s="55" t="s">
        <v>69</v>
      </c>
      <c r="E5" s="66" t="s">
        <v>37</v>
      </c>
      <c r="F5" s="47" t="s">
        <v>70</v>
      </c>
      <c r="G5" s="59" t="s">
        <v>36</v>
      </c>
      <c r="H5" s="59" t="s">
        <v>35</v>
      </c>
      <c r="I5" s="61" t="s">
        <v>28</v>
      </c>
      <c r="J5" s="63" t="s">
        <v>66</v>
      </c>
    </row>
    <row r="6" spans="1:10" ht="51.75" customHeight="1" x14ac:dyDescent="0.25">
      <c r="A6" s="54"/>
      <c r="B6" s="50"/>
      <c r="C6" s="58"/>
      <c r="D6" s="56"/>
      <c r="E6" s="67"/>
      <c r="F6" s="48"/>
      <c r="G6" s="60"/>
      <c r="H6" s="60"/>
      <c r="I6" s="62"/>
      <c r="J6" s="63"/>
    </row>
    <row r="7" spans="1:10" ht="38.25" x14ac:dyDescent="0.25">
      <c r="A7" s="6" t="s">
        <v>65</v>
      </c>
      <c r="B7" s="4" t="s">
        <v>3</v>
      </c>
      <c r="C7" s="7">
        <v>12933480800.92</v>
      </c>
      <c r="D7" s="16">
        <v>12965879715.5</v>
      </c>
      <c r="E7" s="27">
        <f>D7-C7</f>
        <v>32398914.579999924</v>
      </c>
      <c r="F7" s="24">
        <v>3804676828.3899999</v>
      </c>
      <c r="G7" s="30">
        <f>F7/C7</f>
        <v>0.29417268923609186</v>
      </c>
      <c r="H7" s="31">
        <f>F7/D7</f>
        <v>0.29343761563989496</v>
      </c>
      <c r="I7" s="3">
        <v>2916685555.5799999</v>
      </c>
      <c r="J7" s="37">
        <f>F7/I7</f>
        <v>1.3044521789848607</v>
      </c>
    </row>
    <row r="8" spans="1:10" ht="38.25" x14ac:dyDescent="0.25">
      <c r="A8" s="6" t="s">
        <v>64</v>
      </c>
      <c r="B8" s="5" t="s">
        <v>4</v>
      </c>
      <c r="C8" s="7">
        <v>14338248946.76</v>
      </c>
      <c r="D8" s="16">
        <v>14376839174.02</v>
      </c>
      <c r="E8" s="27">
        <f t="shared" ref="E8:E38" si="0">D8-C8</f>
        <v>38590227.260000229</v>
      </c>
      <c r="F8" s="24">
        <v>2876082888.04</v>
      </c>
      <c r="G8" s="30">
        <f t="shared" ref="G8:G38" si="1">F8/C8</f>
        <v>0.20058815401513205</v>
      </c>
      <c r="H8" s="31">
        <f t="shared" ref="H8:H38" si="2">F8/D8</f>
        <v>0.20004973647039831</v>
      </c>
      <c r="I8" s="3">
        <v>2675496481.5999999</v>
      </c>
      <c r="J8" s="37">
        <f t="shared" ref="J8:J36" si="3">F8/I8</f>
        <v>1.0749716577164197</v>
      </c>
    </row>
    <row r="9" spans="1:10" ht="38.25" x14ac:dyDescent="0.25">
      <c r="A9" s="6" t="s">
        <v>63</v>
      </c>
      <c r="B9" s="5" t="s">
        <v>5</v>
      </c>
      <c r="C9" s="7">
        <v>9535578987.3999996</v>
      </c>
      <c r="D9" s="16">
        <v>9540929777.3999996</v>
      </c>
      <c r="E9" s="27">
        <f t="shared" si="0"/>
        <v>5350790</v>
      </c>
      <c r="F9" s="24">
        <v>2311238959.1500001</v>
      </c>
      <c r="G9" s="30">
        <f t="shared" si="1"/>
        <v>0.24238055834931421</v>
      </c>
      <c r="H9" s="31">
        <f t="shared" si="2"/>
        <v>0.24224462532202351</v>
      </c>
      <c r="I9" s="3">
        <v>2988713544.4400001</v>
      </c>
      <c r="J9" s="37">
        <f t="shared" si="3"/>
        <v>0.77332234246727072</v>
      </c>
    </row>
    <row r="10" spans="1:10" ht="38.25" x14ac:dyDescent="0.25">
      <c r="A10" s="6" t="s">
        <v>62</v>
      </c>
      <c r="B10" s="5" t="s">
        <v>6</v>
      </c>
      <c r="C10" s="7">
        <v>448955590.99000001</v>
      </c>
      <c r="D10" s="16">
        <v>448955590.99000001</v>
      </c>
      <c r="E10" s="27">
        <f t="shared" si="0"/>
        <v>0</v>
      </c>
      <c r="F10" s="24">
        <v>78140938.510000005</v>
      </c>
      <c r="G10" s="30">
        <f t="shared" si="1"/>
        <v>0.17405048534464182</v>
      </c>
      <c r="H10" s="31">
        <f t="shared" si="2"/>
        <v>0.17405048534464182</v>
      </c>
      <c r="I10" s="3">
        <v>90920202.939999998</v>
      </c>
      <c r="J10" s="37">
        <f t="shared" si="3"/>
        <v>0.85944527160335005</v>
      </c>
    </row>
    <row r="11" spans="1:10" ht="51" x14ac:dyDescent="0.25">
      <c r="A11" s="6" t="s">
        <v>61</v>
      </c>
      <c r="B11" s="5" t="s">
        <v>7</v>
      </c>
      <c r="C11" s="7">
        <v>564013358.44000006</v>
      </c>
      <c r="D11" s="16">
        <v>564013358.44000006</v>
      </c>
      <c r="E11" s="27">
        <f t="shared" si="0"/>
        <v>0</v>
      </c>
      <c r="F11" s="24">
        <v>97764368.280000001</v>
      </c>
      <c r="G11" s="30">
        <f t="shared" si="1"/>
        <v>0.17333697299369943</v>
      </c>
      <c r="H11" s="31">
        <f t="shared" si="2"/>
        <v>0.17333697299369943</v>
      </c>
      <c r="I11" s="3">
        <v>85809761.450000003</v>
      </c>
      <c r="J11" s="37">
        <f t="shared" si="3"/>
        <v>1.1393152320667592</v>
      </c>
    </row>
    <row r="12" spans="1:10" ht="38.25" x14ac:dyDescent="0.25">
      <c r="A12" s="6" t="s">
        <v>60</v>
      </c>
      <c r="B12" s="5" t="s">
        <v>8</v>
      </c>
      <c r="C12" s="7">
        <v>946370197.86000001</v>
      </c>
      <c r="D12" s="16">
        <v>946370197.86000001</v>
      </c>
      <c r="E12" s="27">
        <f t="shared" si="0"/>
        <v>0</v>
      </c>
      <c r="F12" s="24">
        <v>132658058.53</v>
      </c>
      <c r="G12" s="30">
        <f t="shared" si="1"/>
        <v>0.14017565095559423</v>
      </c>
      <c r="H12" s="31">
        <f t="shared" si="2"/>
        <v>0.14017565095559423</v>
      </c>
      <c r="I12" s="3">
        <v>336101900.87</v>
      </c>
      <c r="J12" s="37">
        <f t="shared" si="3"/>
        <v>0.39469594842104294</v>
      </c>
    </row>
    <row r="13" spans="1:10" ht="46.5" customHeight="1" x14ac:dyDescent="0.25">
      <c r="A13" s="6" t="s">
        <v>59</v>
      </c>
      <c r="B13" s="5" t="s">
        <v>9</v>
      </c>
      <c r="C13" s="7">
        <v>5216425086.96</v>
      </c>
      <c r="D13" s="16">
        <v>5216425086.96</v>
      </c>
      <c r="E13" s="27">
        <f t="shared" si="0"/>
        <v>0</v>
      </c>
      <c r="F13" s="24">
        <v>152800444.22</v>
      </c>
      <c r="G13" s="30">
        <f t="shared" si="1"/>
        <v>2.9292176475795653E-2</v>
      </c>
      <c r="H13" s="31">
        <f t="shared" si="2"/>
        <v>2.9292176475795653E-2</v>
      </c>
      <c r="I13" s="3">
        <v>287822568.42000002</v>
      </c>
      <c r="J13" s="37">
        <f t="shared" si="3"/>
        <v>0.53088416609856892</v>
      </c>
    </row>
    <row r="14" spans="1:10" ht="38.25" x14ac:dyDescent="0.25">
      <c r="A14" s="6" t="s">
        <v>58</v>
      </c>
      <c r="B14" s="5" t="s">
        <v>10</v>
      </c>
      <c r="C14" s="7">
        <v>237549428.08000001</v>
      </c>
      <c r="D14" s="16">
        <v>237549428.08000001</v>
      </c>
      <c r="E14" s="27">
        <f t="shared" si="0"/>
        <v>0</v>
      </c>
      <c r="F14" s="24">
        <v>29087788.129999999</v>
      </c>
      <c r="G14" s="30">
        <f t="shared" si="1"/>
        <v>0.12244941343409189</v>
      </c>
      <c r="H14" s="31">
        <f t="shared" si="2"/>
        <v>0.12244941343409189</v>
      </c>
      <c r="I14" s="3">
        <v>28083827.870000001</v>
      </c>
      <c r="J14" s="37">
        <f t="shared" si="3"/>
        <v>1.0357486972448104</v>
      </c>
    </row>
    <row r="15" spans="1:10" ht="38.25" x14ac:dyDescent="0.25">
      <c r="A15" s="6" t="s">
        <v>57</v>
      </c>
      <c r="B15" s="5" t="s">
        <v>11</v>
      </c>
      <c r="C15" s="7">
        <v>9227127633.7900009</v>
      </c>
      <c r="D15" s="16">
        <v>9627127633.7900009</v>
      </c>
      <c r="E15" s="27">
        <f t="shared" si="0"/>
        <v>400000000</v>
      </c>
      <c r="F15" s="24">
        <v>1817791181.0899999</v>
      </c>
      <c r="G15" s="30">
        <f t="shared" si="1"/>
        <v>0.19700509771136118</v>
      </c>
      <c r="H15" s="31">
        <f t="shared" si="2"/>
        <v>0.18881968228091031</v>
      </c>
      <c r="I15" s="3">
        <v>1031955285.99</v>
      </c>
      <c r="J15" s="37">
        <f t="shared" si="3"/>
        <v>1.7615018845958166</v>
      </c>
    </row>
    <row r="16" spans="1:10" ht="63.75" x14ac:dyDescent="0.25">
      <c r="A16" s="6" t="s">
        <v>53</v>
      </c>
      <c r="B16" s="5" t="s">
        <v>12</v>
      </c>
      <c r="C16" s="7">
        <v>869457328.63</v>
      </c>
      <c r="D16" s="16">
        <v>869457328.63</v>
      </c>
      <c r="E16" s="27">
        <f t="shared" si="0"/>
        <v>0</v>
      </c>
      <c r="F16" s="24">
        <v>254943989.88</v>
      </c>
      <c r="G16" s="30">
        <f t="shared" si="1"/>
        <v>0.29322196902027853</v>
      </c>
      <c r="H16" s="31">
        <f t="shared" si="2"/>
        <v>0.29322196902027853</v>
      </c>
      <c r="I16" s="3">
        <v>273668836.68000001</v>
      </c>
      <c r="J16" s="37">
        <f t="shared" si="3"/>
        <v>0.93157844704877779</v>
      </c>
    </row>
    <row r="17" spans="1:10" ht="38.25" x14ac:dyDescent="0.25">
      <c r="A17" s="6" t="s">
        <v>54</v>
      </c>
      <c r="B17" s="5" t="s">
        <v>13</v>
      </c>
      <c r="C17" s="7">
        <v>195188184.00999999</v>
      </c>
      <c r="D17" s="16">
        <v>195188184.00999999</v>
      </c>
      <c r="E17" s="27">
        <f t="shared" si="0"/>
        <v>0</v>
      </c>
      <c r="F17" s="24">
        <v>53250159.479999997</v>
      </c>
      <c r="G17" s="30">
        <f t="shared" si="1"/>
        <v>0.27281446236147089</v>
      </c>
      <c r="H17" s="31">
        <f t="shared" si="2"/>
        <v>0.27281446236147089</v>
      </c>
      <c r="I17" s="3">
        <v>44860380.68</v>
      </c>
      <c r="J17" s="37">
        <f t="shared" si="3"/>
        <v>1.1870197861192113</v>
      </c>
    </row>
    <row r="18" spans="1:10" ht="38.25" x14ac:dyDescent="0.25">
      <c r="A18" s="6" t="s">
        <v>72</v>
      </c>
      <c r="B18" s="5" t="s">
        <v>73</v>
      </c>
      <c r="C18" s="7"/>
      <c r="D18" s="16"/>
      <c r="E18" s="27"/>
      <c r="F18" s="24"/>
      <c r="G18" s="30"/>
      <c r="H18" s="31"/>
      <c r="I18" s="3">
        <v>4703746.42</v>
      </c>
      <c r="J18" s="37"/>
    </row>
    <row r="19" spans="1:10" ht="51" x14ac:dyDescent="0.25">
      <c r="A19" s="6" t="s">
        <v>55</v>
      </c>
      <c r="B19" s="5" t="s">
        <v>14</v>
      </c>
      <c r="C19" s="7">
        <v>7735693124.1999998</v>
      </c>
      <c r="D19" s="16">
        <v>7735693124.1999998</v>
      </c>
      <c r="E19" s="27">
        <f t="shared" si="0"/>
        <v>0</v>
      </c>
      <c r="F19" s="24">
        <v>1826483453.26</v>
      </c>
      <c r="G19" s="30">
        <f t="shared" si="1"/>
        <v>0.23611115693642371</v>
      </c>
      <c r="H19" s="31">
        <f t="shared" si="2"/>
        <v>0.23611115693642371</v>
      </c>
      <c r="I19" s="3">
        <v>1575951190.4300001</v>
      </c>
      <c r="J19" s="37">
        <f t="shared" si="3"/>
        <v>1.1589720952979781</v>
      </c>
    </row>
    <row r="20" spans="1:10" ht="42" customHeight="1" x14ac:dyDescent="0.25">
      <c r="A20" s="6" t="s">
        <v>51</v>
      </c>
      <c r="B20" s="5" t="s">
        <v>15</v>
      </c>
      <c r="C20" s="7">
        <v>33501440.969999999</v>
      </c>
      <c r="D20" s="16">
        <v>33501440.969999999</v>
      </c>
      <c r="E20" s="27">
        <f t="shared" si="0"/>
        <v>0</v>
      </c>
      <c r="F20" s="24">
        <v>7719259.79</v>
      </c>
      <c r="G20" s="30">
        <f t="shared" si="1"/>
        <v>0.2304157542630024</v>
      </c>
      <c r="H20" s="31">
        <f t="shared" si="2"/>
        <v>0.2304157542630024</v>
      </c>
      <c r="I20" s="3">
        <v>8747146.1999999993</v>
      </c>
      <c r="J20" s="37">
        <f t="shared" si="3"/>
        <v>0.88248894136467049</v>
      </c>
    </row>
    <row r="21" spans="1:10" ht="38.25" x14ac:dyDescent="0.25">
      <c r="A21" s="6" t="s">
        <v>52</v>
      </c>
      <c r="B21" s="5" t="s">
        <v>16</v>
      </c>
      <c r="C21" s="7">
        <v>848651799.29999995</v>
      </c>
      <c r="D21" s="16">
        <v>848651799.29999995</v>
      </c>
      <c r="E21" s="27">
        <f t="shared" si="0"/>
        <v>0</v>
      </c>
      <c r="F21" s="24">
        <v>125161235.78</v>
      </c>
      <c r="G21" s="30">
        <f t="shared" si="1"/>
        <v>0.14748243730024224</v>
      </c>
      <c r="H21" s="31">
        <f t="shared" si="2"/>
        <v>0.14748243730024224</v>
      </c>
      <c r="I21" s="3">
        <v>108164544.34999999</v>
      </c>
      <c r="J21" s="37">
        <f t="shared" si="3"/>
        <v>1.1571373644861105</v>
      </c>
    </row>
    <row r="22" spans="1:10" ht="38.25" x14ac:dyDescent="0.25">
      <c r="A22" s="6" t="s">
        <v>56</v>
      </c>
      <c r="B22" s="5" t="s">
        <v>17</v>
      </c>
      <c r="C22" s="7">
        <v>1099883964.5999999</v>
      </c>
      <c r="D22" s="16">
        <v>1099883964.5999999</v>
      </c>
      <c r="E22" s="27">
        <f t="shared" si="0"/>
        <v>0</v>
      </c>
      <c r="F22" s="24">
        <v>10897917.310000001</v>
      </c>
      <c r="G22" s="30">
        <f t="shared" si="1"/>
        <v>9.9082427426454012E-3</v>
      </c>
      <c r="H22" s="31">
        <f t="shared" si="2"/>
        <v>9.9082427426454012E-3</v>
      </c>
      <c r="I22" s="3">
        <v>7701351.5300000003</v>
      </c>
      <c r="J22" s="37">
        <f t="shared" si="3"/>
        <v>1.4150655592785284</v>
      </c>
    </row>
    <row r="23" spans="1:10" ht="51" x14ac:dyDescent="0.25">
      <c r="A23" s="6" t="s">
        <v>50</v>
      </c>
      <c r="B23" s="5" t="s">
        <v>18</v>
      </c>
      <c r="C23" s="7">
        <v>661304543.17999995</v>
      </c>
      <c r="D23" s="16">
        <v>676232345.26999998</v>
      </c>
      <c r="E23" s="27">
        <f t="shared" si="0"/>
        <v>14927802.090000033</v>
      </c>
      <c r="F23" s="24">
        <v>96074498.069999993</v>
      </c>
      <c r="G23" s="30">
        <f t="shared" si="1"/>
        <v>0.14528026317195519</v>
      </c>
      <c r="H23" s="31">
        <f t="shared" si="2"/>
        <v>0.14207320714841026</v>
      </c>
      <c r="I23" s="3">
        <v>19157317.370000001</v>
      </c>
      <c r="J23" s="37">
        <f t="shared" si="3"/>
        <v>5.0150287858388172</v>
      </c>
    </row>
    <row r="24" spans="1:10" ht="51" x14ac:dyDescent="0.25">
      <c r="A24" s="6" t="s">
        <v>49</v>
      </c>
      <c r="B24" s="5" t="s">
        <v>19</v>
      </c>
      <c r="C24" s="7">
        <v>3550027142.9200001</v>
      </c>
      <c r="D24" s="16">
        <v>3562965345.5</v>
      </c>
      <c r="E24" s="27">
        <f t="shared" si="0"/>
        <v>12938202.579999924</v>
      </c>
      <c r="F24" s="24">
        <v>564499259.21000004</v>
      </c>
      <c r="G24" s="30">
        <f t="shared" si="1"/>
        <v>0.15901266004002523</v>
      </c>
      <c r="H24" s="31">
        <f t="shared" si="2"/>
        <v>0.15843523707659929</v>
      </c>
      <c r="I24" s="3">
        <v>173467955.25999999</v>
      </c>
      <c r="J24" s="37">
        <f t="shared" si="3"/>
        <v>3.2541990730444037</v>
      </c>
    </row>
    <row r="25" spans="1:10" ht="38.25" x14ac:dyDescent="0.25">
      <c r="A25" s="6" t="s">
        <v>48</v>
      </c>
      <c r="B25" s="5" t="s">
        <v>20</v>
      </c>
      <c r="C25" s="7">
        <v>1401422767.3800001</v>
      </c>
      <c r="D25" s="16">
        <v>1404667376.1700001</v>
      </c>
      <c r="E25" s="27">
        <f t="shared" si="0"/>
        <v>3244608.7899999619</v>
      </c>
      <c r="F25" s="24">
        <v>279285520.58999997</v>
      </c>
      <c r="G25" s="30">
        <f t="shared" si="1"/>
        <v>0.19928712954487834</v>
      </c>
      <c r="H25" s="31">
        <f t="shared" si="2"/>
        <v>0.19882680079856813</v>
      </c>
      <c r="I25" s="3">
        <v>407574257.74000001</v>
      </c>
      <c r="J25" s="37">
        <f t="shared" si="3"/>
        <v>0.68523837137958288</v>
      </c>
    </row>
    <row r="26" spans="1:10" ht="42" customHeight="1" x14ac:dyDescent="0.25">
      <c r="A26" s="12" t="s">
        <v>29</v>
      </c>
      <c r="B26" s="44" t="s">
        <v>30</v>
      </c>
      <c r="C26" s="7">
        <v>24562626.27</v>
      </c>
      <c r="D26" s="16">
        <v>24562626.27</v>
      </c>
      <c r="E26" s="27">
        <f t="shared" si="0"/>
        <v>0</v>
      </c>
      <c r="F26" s="24">
        <v>1617070.71</v>
      </c>
      <c r="G26" s="30">
        <f t="shared" si="1"/>
        <v>6.5834601407221596E-2</v>
      </c>
      <c r="H26" s="31">
        <f t="shared" si="2"/>
        <v>6.5834601407221596E-2</v>
      </c>
      <c r="I26" s="3">
        <v>3364343.43</v>
      </c>
      <c r="J26" s="37">
        <f t="shared" si="3"/>
        <v>0.4806497147647022</v>
      </c>
    </row>
    <row r="27" spans="1:10" ht="66" customHeight="1" x14ac:dyDescent="0.25">
      <c r="A27" s="6" t="s">
        <v>41</v>
      </c>
      <c r="B27" s="44" t="s">
        <v>22</v>
      </c>
      <c r="C27" s="7">
        <v>22024694.879999999</v>
      </c>
      <c r="D27" s="16">
        <v>22024694.879999999</v>
      </c>
      <c r="E27" s="27">
        <f t="shared" si="0"/>
        <v>0</v>
      </c>
      <c r="F27" s="24">
        <v>4267032.1399999997</v>
      </c>
      <c r="G27" s="30">
        <f t="shared" si="1"/>
        <v>0.19373853591382872</v>
      </c>
      <c r="H27" s="31">
        <f t="shared" si="2"/>
        <v>0.19373853591382872</v>
      </c>
      <c r="I27" s="3">
        <v>4132694.6</v>
      </c>
      <c r="J27" s="37">
        <f t="shared" si="3"/>
        <v>1.0325060409738478</v>
      </c>
    </row>
    <row r="28" spans="1:10" ht="29.25" customHeight="1" x14ac:dyDescent="0.25">
      <c r="A28" s="6" t="s">
        <v>40</v>
      </c>
      <c r="B28" s="13" t="s">
        <v>23</v>
      </c>
      <c r="C28" s="7">
        <v>2438818972.96</v>
      </c>
      <c r="D28" s="16">
        <v>2467604489.46</v>
      </c>
      <c r="E28" s="27">
        <f t="shared" si="0"/>
        <v>28785516.5</v>
      </c>
      <c r="F28" s="24">
        <v>535513119.00999999</v>
      </c>
      <c r="G28" s="30">
        <f t="shared" si="1"/>
        <v>0.21957887196524739</v>
      </c>
      <c r="H28" s="31">
        <f t="shared" si="2"/>
        <v>0.2170174034361517</v>
      </c>
      <c r="I28" s="3">
        <v>439952965.94999999</v>
      </c>
      <c r="J28" s="37">
        <f t="shared" si="3"/>
        <v>1.2172053843384256</v>
      </c>
    </row>
    <row r="29" spans="1:10" ht="25.5" x14ac:dyDescent="0.25">
      <c r="A29" s="6" t="s">
        <v>39</v>
      </c>
      <c r="B29" s="13" t="s">
        <v>24</v>
      </c>
      <c r="C29" s="7">
        <v>99911052.060000002</v>
      </c>
      <c r="D29" s="16">
        <v>99911052.060000002</v>
      </c>
      <c r="E29" s="27">
        <f t="shared" si="0"/>
        <v>0</v>
      </c>
      <c r="F29" s="24">
        <v>42442592.170000002</v>
      </c>
      <c r="G29" s="30">
        <f t="shared" si="1"/>
        <v>0.42480377590771212</v>
      </c>
      <c r="H29" s="31">
        <f t="shared" si="2"/>
        <v>0.42480377590771212</v>
      </c>
      <c r="I29" s="3">
        <v>14082378.300000001</v>
      </c>
      <c r="J29" s="37">
        <f t="shared" si="3"/>
        <v>3.0138795639370093</v>
      </c>
    </row>
    <row r="30" spans="1:10" ht="25.5" x14ac:dyDescent="0.25">
      <c r="A30" s="6" t="s">
        <v>38</v>
      </c>
      <c r="B30" s="13" t="s">
        <v>25</v>
      </c>
      <c r="C30" s="7">
        <v>158832967.16</v>
      </c>
      <c r="D30" s="16">
        <v>158832967.16</v>
      </c>
      <c r="E30" s="27">
        <f t="shared" si="0"/>
        <v>0</v>
      </c>
      <c r="F30" s="24">
        <v>22641572.07</v>
      </c>
      <c r="G30" s="30">
        <f t="shared" si="1"/>
        <v>0.14254957566329457</v>
      </c>
      <c r="H30" s="31">
        <f t="shared" si="2"/>
        <v>0.14254957566329457</v>
      </c>
      <c r="I30" s="3">
        <v>21381003.989999998</v>
      </c>
      <c r="J30" s="37">
        <f t="shared" si="3"/>
        <v>1.0589573848164275</v>
      </c>
    </row>
    <row r="31" spans="1:10" ht="102" x14ac:dyDescent="0.25">
      <c r="A31" s="6" t="s">
        <v>42</v>
      </c>
      <c r="B31" s="13" t="s">
        <v>31</v>
      </c>
      <c r="C31" s="7">
        <v>12700473.720000001</v>
      </c>
      <c r="D31" s="16">
        <v>12700473.720000001</v>
      </c>
      <c r="E31" s="27">
        <f t="shared" si="0"/>
        <v>0</v>
      </c>
      <c r="F31" s="24">
        <v>3584954.53</v>
      </c>
      <c r="G31" s="30">
        <f t="shared" si="1"/>
        <v>0.28226935538275338</v>
      </c>
      <c r="H31" s="31">
        <f t="shared" si="2"/>
        <v>0.28226935538275338</v>
      </c>
      <c r="I31" s="3">
        <v>2206866.75</v>
      </c>
      <c r="J31" s="37">
        <f t="shared" si="3"/>
        <v>1.6244544578869566</v>
      </c>
    </row>
    <row r="32" spans="1:10" ht="25.5" x14ac:dyDescent="0.25">
      <c r="A32" s="6" t="s">
        <v>43</v>
      </c>
      <c r="B32" s="13" t="s">
        <v>26</v>
      </c>
      <c r="C32" s="7">
        <v>10516874.07</v>
      </c>
      <c r="D32" s="16">
        <v>10516874.07</v>
      </c>
      <c r="E32" s="27">
        <f t="shared" si="0"/>
        <v>0</v>
      </c>
      <c r="F32" s="24">
        <v>2226531.6800000002</v>
      </c>
      <c r="G32" s="30">
        <f t="shared" si="1"/>
        <v>0.21171040607506295</v>
      </c>
      <c r="H32" s="31">
        <f t="shared" si="2"/>
        <v>0.21171040607506295</v>
      </c>
      <c r="I32" s="3">
        <v>2490985.5499999998</v>
      </c>
      <c r="J32" s="37">
        <f t="shared" si="3"/>
        <v>0.89383564669815141</v>
      </c>
    </row>
    <row r="33" spans="1:10" ht="25.5" x14ac:dyDescent="0.25">
      <c r="A33" s="6" t="s">
        <v>44</v>
      </c>
      <c r="B33" s="13" t="s">
        <v>27</v>
      </c>
      <c r="C33" s="7">
        <v>6334586.4000000004</v>
      </c>
      <c r="D33" s="16">
        <v>6334586.4000000004</v>
      </c>
      <c r="E33" s="27">
        <f t="shared" si="0"/>
        <v>0</v>
      </c>
      <c r="F33" s="24">
        <v>1062275</v>
      </c>
      <c r="G33" s="30">
        <f t="shared" si="1"/>
        <v>0.16769445279016162</v>
      </c>
      <c r="H33" s="31">
        <f t="shared" si="2"/>
        <v>0.16769445279016162</v>
      </c>
      <c r="I33" s="3">
        <v>1279191.1100000001</v>
      </c>
      <c r="J33" s="37">
        <f t="shared" si="3"/>
        <v>0.83042712828109</v>
      </c>
    </row>
    <row r="34" spans="1:10" ht="25.5" x14ac:dyDescent="0.25">
      <c r="A34" s="6" t="s">
        <v>45</v>
      </c>
      <c r="B34" s="13" t="s">
        <v>32</v>
      </c>
      <c r="C34" s="7">
        <v>151104099.43000001</v>
      </c>
      <c r="D34" s="16">
        <v>151104099.43000001</v>
      </c>
      <c r="E34" s="27">
        <f t="shared" si="0"/>
        <v>0</v>
      </c>
      <c r="F34" s="24">
        <v>29661029.73</v>
      </c>
      <c r="G34" s="30">
        <f t="shared" si="1"/>
        <v>0.19629533442102723</v>
      </c>
      <c r="H34" s="31">
        <f t="shared" si="2"/>
        <v>0.19629533442102723</v>
      </c>
      <c r="I34" s="3">
        <v>29334153.399999999</v>
      </c>
      <c r="J34" s="37">
        <f t="shared" si="3"/>
        <v>1.0111431997215914</v>
      </c>
    </row>
    <row r="35" spans="1:10" x14ac:dyDescent="0.25">
      <c r="A35" s="6" t="s">
        <v>46</v>
      </c>
      <c r="B35" s="13" t="s">
        <v>33</v>
      </c>
      <c r="C35" s="7">
        <v>57310409.57</v>
      </c>
      <c r="D35" s="16">
        <v>57310409.57</v>
      </c>
      <c r="E35" s="27">
        <f t="shared" si="0"/>
        <v>0</v>
      </c>
      <c r="F35" s="24">
        <v>5197928.5999999996</v>
      </c>
      <c r="G35" s="30">
        <f t="shared" si="1"/>
        <v>9.0697809333418797E-2</v>
      </c>
      <c r="H35" s="31">
        <f t="shared" si="2"/>
        <v>9.0697809333418797E-2</v>
      </c>
      <c r="I35" s="3">
        <v>2540792.7999999998</v>
      </c>
      <c r="J35" s="37">
        <f t="shared" si="3"/>
        <v>2.045790038447842</v>
      </c>
    </row>
    <row r="36" spans="1:10" ht="25.5" x14ac:dyDescent="0.25">
      <c r="A36" s="6" t="s">
        <v>47</v>
      </c>
      <c r="B36" s="13" t="s">
        <v>34</v>
      </c>
      <c r="C36" s="7">
        <v>120000000</v>
      </c>
      <c r="D36" s="16">
        <v>120000000</v>
      </c>
      <c r="E36" s="27">
        <f t="shared" si="0"/>
        <v>0</v>
      </c>
      <c r="F36" s="24">
        <v>4302853.66</v>
      </c>
      <c r="G36" s="30">
        <f t="shared" si="1"/>
        <v>3.5857113833333336E-2</v>
      </c>
      <c r="H36" s="31">
        <f t="shared" si="2"/>
        <v>3.5857113833333336E-2</v>
      </c>
      <c r="I36" s="3">
        <v>2919221.44</v>
      </c>
      <c r="J36" s="37">
        <f t="shared" si="3"/>
        <v>1.4739730261778292</v>
      </c>
    </row>
    <row r="37" spans="1:10" ht="38.25" x14ac:dyDescent="0.25">
      <c r="A37" s="6" t="s">
        <v>71</v>
      </c>
      <c r="B37" s="13">
        <v>5100000000</v>
      </c>
      <c r="C37" s="7">
        <v>344270968.51999998</v>
      </c>
      <c r="D37" s="16">
        <v>344270968.51999998</v>
      </c>
      <c r="E37" s="27">
        <f t="shared" si="0"/>
        <v>0</v>
      </c>
      <c r="F37" s="24">
        <v>26179026</v>
      </c>
      <c r="G37" s="30">
        <f t="shared" si="1"/>
        <v>7.604192160768608E-2</v>
      </c>
      <c r="H37" s="31">
        <f t="shared" si="2"/>
        <v>7.604192160768608E-2</v>
      </c>
      <c r="I37" s="3"/>
      <c r="J37" s="37"/>
    </row>
    <row r="38" spans="1:10" s="9" customFormat="1" ht="12.75" customHeight="1" x14ac:dyDescent="0.25">
      <c r="A38" s="51" t="s">
        <v>21</v>
      </c>
      <c r="B38" s="52"/>
      <c r="C38" s="8">
        <v>73289268051.429993</v>
      </c>
      <c r="D38" s="17">
        <v>73825504113.229996</v>
      </c>
      <c r="E38" s="28">
        <f t="shared" si="0"/>
        <v>536236061.80000305</v>
      </c>
      <c r="F38" s="17">
        <v>15197252733.01</v>
      </c>
      <c r="G38" s="32">
        <f t="shared" si="1"/>
        <v>0.20735986505344117</v>
      </c>
      <c r="H38" s="33">
        <f t="shared" si="2"/>
        <v>0.20585369399850204</v>
      </c>
      <c r="I38" s="68">
        <v>13589270453.139999</v>
      </c>
      <c r="J38" s="38">
        <f>F38/I38</f>
        <v>1.1183273440185637</v>
      </c>
    </row>
    <row r="39" spans="1:10" ht="12.75" customHeight="1" x14ac:dyDescent="0.25">
      <c r="A39" s="2"/>
      <c r="B39" s="11"/>
      <c r="C39" s="15"/>
      <c r="D39" s="18"/>
      <c r="E39" s="41" t="s">
        <v>1</v>
      </c>
      <c r="F39" s="18"/>
      <c r="G39" s="34"/>
      <c r="H39" s="34"/>
      <c r="I39" s="69"/>
      <c r="J39" s="39"/>
    </row>
    <row r="40" spans="1:10" x14ac:dyDescent="0.25">
      <c r="I40" s="70"/>
    </row>
    <row r="41" spans="1:10" x14ac:dyDescent="0.25">
      <c r="D41" s="20"/>
      <c r="F41" s="21"/>
      <c r="I41" s="70"/>
    </row>
    <row r="42" spans="1:10" x14ac:dyDescent="0.25">
      <c r="D42" s="21"/>
    </row>
    <row r="43" spans="1:10" ht="15.75" x14ac:dyDescent="0.25">
      <c r="D43" s="22"/>
      <c r="E43" s="43"/>
      <c r="F43" s="23"/>
    </row>
    <row r="44" spans="1:10" x14ac:dyDescent="0.25">
      <c r="D44" s="23"/>
      <c r="E44" s="43"/>
      <c r="F44" s="23"/>
    </row>
    <row r="45" spans="1:10" x14ac:dyDescent="0.25">
      <c r="D45" s="23"/>
      <c r="E45" s="43"/>
      <c r="F45" s="26"/>
    </row>
    <row r="46" spans="1:10" x14ac:dyDescent="0.25">
      <c r="D46" s="23"/>
      <c r="E46" s="43"/>
      <c r="F46" s="23"/>
    </row>
  </sheetData>
  <mergeCells count="13">
    <mergeCell ref="H5:H6"/>
    <mergeCell ref="I5:I6"/>
    <mergeCell ref="J5:J6"/>
    <mergeCell ref="A2:J4"/>
    <mergeCell ref="G5:G6"/>
    <mergeCell ref="E5:E6"/>
    <mergeCell ref="A1:D1"/>
    <mergeCell ref="F5:F6"/>
    <mergeCell ref="B5:B6"/>
    <mergeCell ref="A38:B38"/>
    <mergeCell ref="A5:A6"/>
    <mergeCell ref="D5:D6"/>
    <mergeCell ref="C5:C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2019-10-08T14:53:22Z</dcterms:created>
  <dcterms:modified xsi:type="dcterms:W3CDTF">2024-05-23T15:00:15Z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